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1" sheetId="1" r:id="rId1"/>
    <sheet name="2" sheetId="2" r:id="rId2"/>
    <sheet name="3" sheetId="3" r:id="rId3"/>
    <sheet name="4 " sheetId="4" r:id="rId4"/>
    <sheet name="5" sheetId="5" r:id="rId5"/>
    <sheet name="6" sheetId="6" r:id="rId6"/>
    <sheet name="7" sheetId="7" r:id="rId7"/>
    <sheet name="8" sheetId="8" r:id="rId8"/>
    <sheet name="3a" sheetId="9" r:id="rId9"/>
    <sheet name="Arkusz2" sheetId="10" r:id="rId10"/>
  </sheets>
  <definedNames>
    <definedName name="Excel_BuiltIn_Print_Area_2">'2'!$A$1:$N$341</definedName>
    <definedName name="Excel_BuiltIn_Print_Area_2_1">'2'!$A$1:$N$343</definedName>
    <definedName name="Excel_BuiltIn_Print_Area_2_1_1">'2'!$A$1:$N$815</definedName>
    <definedName name="_xlnm.Print_Area" localSheetId="1">'2'!$A$1:$N$359</definedName>
  </definedNames>
  <calcPr fullCalcOnLoad="1"/>
</workbook>
</file>

<file path=xl/sharedStrings.xml><?xml version="1.0" encoding="utf-8"?>
<sst xmlns="http://schemas.openxmlformats.org/spreadsheetml/2006/main" count="714" uniqueCount="396">
  <si>
    <t>Plan dochodów budżetu gminy na 2011 r.</t>
  </si>
  <si>
    <t>w  złotych</t>
  </si>
  <si>
    <t>Dział</t>
  </si>
  <si>
    <t>Rozdział</t>
  </si>
  <si>
    <t>§</t>
  </si>
  <si>
    <t>Treść</t>
  </si>
  <si>
    <t>Plan na 2011</t>
  </si>
  <si>
    <t>z tego</t>
  </si>
  <si>
    <t>bieżące</t>
  </si>
  <si>
    <t>majątkowe</t>
  </si>
  <si>
    <t>ROLNICTWO</t>
  </si>
  <si>
    <r>
      <t>ś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odki na dofinansowanie własnych inwestycji gmin</t>
    </r>
  </si>
  <si>
    <t>wpływy z różnych opłat</t>
  </si>
  <si>
    <t>POZOSTAŁA DZIAŁALNOŚĆ</t>
  </si>
  <si>
    <t>wpływy z usług</t>
  </si>
  <si>
    <t>dotacja celowa na realizację zadań z zakresu administracji rządowej</t>
  </si>
  <si>
    <t>LEŚNICTWO</t>
  </si>
  <si>
    <t>GOSPODARKA LEŚNA</t>
  </si>
  <si>
    <t>dochody z najmu i dzierżawy składników majątkowych j.s.t</t>
  </si>
  <si>
    <t>TRANSPORT</t>
  </si>
  <si>
    <t>DROGI PUBLICZNE GMINNE</t>
  </si>
  <si>
    <t>GOSPODARKA MIESZKANIOWA</t>
  </si>
  <si>
    <t>GOSPODARKA GRUNTAMI I NIERUCHOMOŚCIAMI</t>
  </si>
  <si>
    <t>wpływy za użytkowanie wieczyste nieruchomości</t>
  </si>
  <si>
    <t>wpływy ze sprzedaży składników majątkowych</t>
  </si>
  <si>
    <t>odsetki od nieterminowych wpłat</t>
  </si>
  <si>
    <t>dotacje rozwojowe/środki UE/</t>
  </si>
  <si>
    <t>ADMINISTRACJA PUBLICZNA</t>
  </si>
  <si>
    <t>URZĘDY WOJEWÓDZKIE</t>
  </si>
  <si>
    <t>URZĘDY GMIN</t>
  </si>
  <si>
    <t>wpływy z różnych dochodów</t>
  </si>
  <si>
    <t>URZĘDY NACZELNYCH ORGANÓW WŁADZY PAŃSTWOWEJ</t>
  </si>
  <si>
    <t>DOCHODY OD OSÓB PRAWNYCH, OD OSÓB FIZYCZNYCH I OD INNYCH JEDNOSTEK NIE POSIADAJĄCYCH OSOBOWOŚCI PRAWNEJ ORAZ WYDATKI ZWIĄZANE Z ICH POBOREM</t>
  </si>
  <si>
    <t>WPŁYWY Z PODATKU DOCHODOWEGO OD OSÓB FIZYCZNYCH</t>
  </si>
  <si>
    <t>podatek od działalności gospodarczej opłacanej w formie karty podatkowej</t>
  </si>
  <si>
    <t>WPŁYWY Z PODATKU ROLNEGO, LEŚNEGO, OD CZYNNOŚCI CYWILNOPRAWNYCH, PODATKÓW I OPŁAT LOKALNYCH OD OSÓB PRAWNYCH I INNYCH JEDNOSTEK</t>
  </si>
  <si>
    <t>podatek od nieruchomości</t>
  </si>
  <si>
    <t>podatek rolny</t>
  </si>
  <si>
    <t>podatek leśny</t>
  </si>
  <si>
    <t>odsetki od nieterminowych wpłat podatków i opłat</t>
  </si>
  <si>
    <t>WPŁYWY Z PODATKU ROLNEGO, LEŚNEGO, PODATKU OD SPADKU I DAROWIZN PODATKU OD CZYNNOŚCI CYWILNO-PRAWNYCH ORAZ PODATKÓW I OPŁAT LOKALNYCH OSÓB FIZYCZNYCH</t>
  </si>
  <si>
    <t xml:space="preserve">podatek rolny </t>
  </si>
  <si>
    <t>podatek od środków transportowych</t>
  </si>
  <si>
    <t>podatek od spadków i darowizn</t>
  </si>
  <si>
    <t>opłata od posiadania psów</t>
  </si>
  <si>
    <t>wpływy z opłaty targowej</t>
  </si>
  <si>
    <t>podatek od czynności cywilnoprawnych</t>
  </si>
  <si>
    <t>odsetki od nieterminowych wpłat i tytułu podatków i opłat</t>
  </si>
  <si>
    <t>WPŁYWY Z INNYCH OPŁAT STANOWIĄCYCH DOCHÓD J.S.T</t>
  </si>
  <si>
    <t>wpływy z opłaty skarbowej</t>
  </si>
  <si>
    <t>wpływy z opłaty eksploatacyjnej</t>
  </si>
  <si>
    <t>wpływy z opłat za wydanie zezwoleń na sprzedaż alkoholu</t>
  </si>
  <si>
    <t>UDZIAŁ GMIN W PODATKACH STANOWIĄCYCH DOCHÓD BUDŻETU PAŃSTWA</t>
  </si>
  <si>
    <t>udział w podatku od osób fizycznych</t>
  </si>
  <si>
    <t>udział w podatku od osób prawnych</t>
  </si>
  <si>
    <t>RÓŻNE ROZLICZENIA</t>
  </si>
  <si>
    <t xml:space="preserve">część oświatowa subwencji ogólnej </t>
  </si>
  <si>
    <t>część wyrównawcza subwencji ogólnej</t>
  </si>
  <si>
    <t>część równoważąca subwencji ogólnej</t>
  </si>
  <si>
    <t>OŚWIATA I WYCHOWANIE</t>
  </si>
  <si>
    <t>SZKOŁY PODSTAWOWE</t>
  </si>
  <si>
    <t>wpływy z usług / wynajem sali sportowej</t>
  </si>
  <si>
    <t>dotacje otrzymane z funduszy celowych na dofinansowanie kosztów inwestycji</t>
  </si>
  <si>
    <t>PRZEDSZKOLE</t>
  </si>
  <si>
    <t>wpływy z różnych opłat / opłaty czesnego i wyżywienia</t>
  </si>
  <si>
    <t>DOWOŻENIE UCZNIÓW DO SZKÓŁ</t>
  </si>
  <si>
    <t>OCHRONA ZDROWIA</t>
  </si>
  <si>
    <t>LECZNICTWO AMBULATORYJNE</t>
  </si>
  <si>
    <t>pozostała działalność</t>
  </si>
  <si>
    <t>dotacja celowa na zadania z zakresu administracji rządowej</t>
  </si>
  <si>
    <t xml:space="preserve">OPIEKA SPOŁECZNA </t>
  </si>
  <si>
    <t>ŚWIADCZENIA RODZINNE</t>
  </si>
  <si>
    <t>wpływy z różnych dochodów /alimenty/</t>
  </si>
  <si>
    <t>dotacja celowa na świadczenia rodzinne</t>
  </si>
  <si>
    <t>SKŁADKA NA UBEZPIECZENIE ZDROWOTNE</t>
  </si>
  <si>
    <t>dotacja celowa na zadania własne</t>
  </si>
  <si>
    <t>ZASIŁKI I POMOC W NATURZE</t>
  </si>
  <si>
    <t>dotacja celowa na realizację zadań własnych bieżących gmin</t>
  </si>
  <si>
    <t>ZASIŁKI STAŁE</t>
  </si>
  <si>
    <t>OŚRODEK POMOCY SPOŁECZNEJ</t>
  </si>
  <si>
    <t>dotacja celowa na realizację własnych zadań bieżących gmin</t>
  </si>
  <si>
    <t>EDUKACYJNA OPIEKA WYCHOWAWCZA</t>
  </si>
  <si>
    <t>POMOC MATERIALNA DLA UCZNIÓW</t>
  </si>
  <si>
    <t>dotacja celowa na realizację własnych zadań bieżących gminy</t>
  </si>
  <si>
    <t>POZOSTAŁA DZIALALNOŚĆ</t>
  </si>
  <si>
    <t>dotacje rozwojowe /środki UE/</t>
  </si>
  <si>
    <t>GOSPODARKA KOMUNALNA</t>
  </si>
  <si>
    <t>GOSPODARKA ŚCIEKOWA I OCHRONA WÓD</t>
  </si>
  <si>
    <t>wpływy z usług / odpłatność za wywóz ścieków /</t>
  </si>
  <si>
    <t>dotacje rozwojowe / środki UE /</t>
  </si>
  <si>
    <t>Wpływy z opłat i kar korzystania ze środowiska</t>
  </si>
  <si>
    <t>Wpływy z opłat produktowych</t>
  </si>
  <si>
    <t>KULTURA I OCHRONA DZIEDZICTWA NARODOWEGO</t>
  </si>
  <si>
    <t>ŚWIETLICE I KLUBY</t>
  </si>
  <si>
    <t xml:space="preserve">wpływy z opłat  </t>
  </si>
  <si>
    <t>dotacja celowa otrzymana od samorządu Województwa realizowana na porozumieniu</t>
  </si>
  <si>
    <t xml:space="preserve">dotacja celowa otrzymana z powiatu </t>
  </si>
  <si>
    <t>Dochody ogółem</t>
  </si>
  <si>
    <t>*) - kol. 5 tylko do projektu</t>
  </si>
  <si>
    <t>WYDATKI BUDŻETU GMINY NA 2011 ROK</t>
  </si>
  <si>
    <t>§*</t>
  </si>
  <si>
    <t>Nazwa</t>
  </si>
  <si>
    <t>Plan
na 2011 r.</t>
  </si>
  <si>
    <t>W tym:</t>
  </si>
  <si>
    <t>Wydatki bieżące</t>
  </si>
  <si>
    <t>z tego:</t>
  </si>
  <si>
    <t>Z tego:</t>
  </si>
  <si>
    <t>Wynagrodzenia i składki od nich naliczane</t>
  </si>
  <si>
    <t>wydatki związane z realizacją statutowych zadań jednostek</t>
  </si>
  <si>
    <t>Dotacje na zadania bieżące</t>
  </si>
  <si>
    <t>świadczenia na rzecz osób fizycznych</t>
  </si>
  <si>
    <t>Wydatki na obsługe długu</t>
  </si>
  <si>
    <t>Wydatki majątkowe</t>
  </si>
  <si>
    <t>Inwestycje i zakupy inwestycyjne</t>
  </si>
  <si>
    <t>INFRASTRUKTURA WODOCIĄGOWA I SANITACYJNA WSI</t>
  </si>
  <si>
    <t>wydatki inwestycyjne</t>
  </si>
  <si>
    <t>IZBY ROLNICZE</t>
  </si>
  <si>
    <t>wpłaty gmin na rzecz izb rolniczych</t>
  </si>
  <si>
    <t>wynagrodzenia bezosobowe</t>
  </si>
  <si>
    <t>zakup materiałów</t>
  </si>
  <si>
    <t>zakup energii</t>
  </si>
  <si>
    <t>zakup usług pozostałych</t>
  </si>
  <si>
    <t>różne opłaty</t>
  </si>
  <si>
    <t>X</t>
  </si>
  <si>
    <t>wydatki osobowe nie zaliczane do wynagrodzeń</t>
  </si>
  <si>
    <t>wynagrodzenia osobowe</t>
  </si>
  <si>
    <t>dodatkowe wynagrodzenie roczne</t>
  </si>
  <si>
    <t>składka ZUS</t>
  </si>
  <si>
    <t>składka na f.pracy</t>
  </si>
  <si>
    <t>zakup materiałów i wyposażenia</t>
  </si>
  <si>
    <t>zakup usług remontowych</t>
  </si>
  <si>
    <t>odpis na zakładowy f.socjalny</t>
  </si>
  <si>
    <t>TURYSTYKA</t>
  </si>
  <si>
    <t>POZOSTAŁA DZAŁALNOŚĆ</t>
  </si>
  <si>
    <t xml:space="preserve">zakup materiałów i wyposażenia </t>
  </si>
  <si>
    <t xml:space="preserve">Zakup usług pozostałych </t>
  </si>
  <si>
    <t>GOSPODARKA  MIESZKANIOWA</t>
  </si>
  <si>
    <t>podatek VAT</t>
  </si>
  <si>
    <t>wydatki inwestycyjne/środki UE/</t>
  </si>
  <si>
    <t>wydatki inwestycyjne /środki własne/</t>
  </si>
  <si>
    <t xml:space="preserve">fundusz pracy </t>
  </si>
  <si>
    <t>RADA GMINY</t>
  </si>
  <si>
    <t>diety radnych</t>
  </si>
  <si>
    <t>URZĄD GMINY</t>
  </si>
  <si>
    <t>wpłaty gmin na rzecz innych jednostek</t>
  </si>
  <si>
    <t>usługi remontowe</t>
  </si>
  <si>
    <t>zakup usług dostępu do internetu</t>
  </si>
  <si>
    <t>zakup usług telefonii komórkowych</t>
  </si>
  <si>
    <t>zakup usług telefonów stacjonarnych</t>
  </si>
  <si>
    <t>podróże służbowe krajowe</t>
  </si>
  <si>
    <t>Opłaty pozostałe</t>
  </si>
  <si>
    <t>zakupy inwestycyjne</t>
  </si>
  <si>
    <t>wynagrodzenia agencyjno-prowizyjne</t>
  </si>
  <si>
    <t>URZĘDY NACZELNYCH ORGANÓW WŁADZY</t>
  </si>
  <si>
    <t>AKTUALIZACJA REJESTRU WYBORCÓW</t>
  </si>
  <si>
    <t>BEZPIECZEŃSTWO PUBLICZNE I OCHRONA PRZECIWPOŻAROWA</t>
  </si>
  <si>
    <t>OCHOTNICZ STRAŻE POŻARNE</t>
  </si>
  <si>
    <t>różne wydatki na rzecz osób fizycznych</t>
  </si>
  <si>
    <t>wynagrodzenie bezosobowe</t>
  </si>
  <si>
    <t>podróże służbowe</t>
  </si>
  <si>
    <t xml:space="preserve">różne opłaty </t>
  </si>
  <si>
    <t>ZARZĄDZANIE KRYZYSOWE</t>
  </si>
  <si>
    <t>OBSŁUGA DŁUGU PUBLICZNEGO</t>
  </si>
  <si>
    <t>OBSŁUGA KREDYTÓW I POŻYCZEK</t>
  </si>
  <si>
    <t>odsetki od kredytów i pożyczek</t>
  </si>
  <si>
    <t>REZERWY OGÓLNE I CELOWE</t>
  </si>
  <si>
    <t>rezerwa ogólna</t>
  </si>
  <si>
    <t>Rezerwa celowa</t>
  </si>
  <si>
    <t>SZKOŁY PODSTAWOWOE</t>
  </si>
  <si>
    <t>zakup pomocy naukowych</t>
  </si>
  <si>
    <t>Zakup usług telefonii komórkowej</t>
  </si>
  <si>
    <t>odpis na fundusz socjalny</t>
  </si>
  <si>
    <t>ODDZIAŁY PRZEDSZKOLNE</t>
  </si>
  <si>
    <t>składka  ZUS</t>
  </si>
  <si>
    <t>fundusz świadczeń socjalnych</t>
  </si>
  <si>
    <t>zakup żywności</t>
  </si>
  <si>
    <t>Zakup usług internetowych</t>
  </si>
  <si>
    <t>Zakup usług telefonów komórkowych</t>
  </si>
  <si>
    <t>delegacje służbowe</t>
  </si>
  <si>
    <t>odpis na f.świadczeń socj.</t>
  </si>
  <si>
    <t>GIMNAZJUM</t>
  </si>
  <si>
    <t>zakup usług do internetu</t>
  </si>
  <si>
    <t>DOWOŻENIE UCZNIÓW</t>
  </si>
  <si>
    <t>DOKSZTAŁCANIE I DOSKONALENIE NAUCZYCIELI</t>
  </si>
  <si>
    <t>fundusz nagród</t>
  </si>
  <si>
    <t>składka na f pracy</t>
  </si>
  <si>
    <r>
      <t>Z</t>
    </r>
    <r>
      <rPr>
        <sz val="14"/>
        <rFont val="Arial"/>
        <family val="2"/>
      </rPr>
      <t>WALCZANIE NARKOMANII</t>
    </r>
  </si>
  <si>
    <t>PRZECIWDZIAŁANIE ALKOHOLIZMOWI</t>
  </si>
  <si>
    <t>wydatki osobowe niezaliczane do wynagrodzeń</t>
  </si>
  <si>
    <t>OPIEKA SPOŁECZNA</t>
  </si>
  <si>
    <t>DOMY POMOCY SPOŁECZNEJ</t>
  </si>
  <si>
    <t>zakup usług przez j.s.t  od  innych j.s.t</t>
  </si>
  <si>
    <t xml:space="preserve">ŚWIADCZENIA RODZINNE </t>
  </si>
  <si>
    <t>świadczenia społeczne</t>
  </si>
  <si>
    <t>odpis na fundusz świadczeń socjalnych</t>
  </si>
  <si>
    <t>SKŁADKA NA UBEZPIECZENIA ZDROWOTNE ZA OSOBY POBIERAJĄCE NIEKTÓRE ŚWIADCZENIA Z OPIEKI SPOŁECZNEJ</t>
  </si>
  <si>
    <t>składka na ubezpieczenie zdrowotne</t>
  </si>
  <si>
    <t>DODATKI MIESZKANIOWE</t>
  </si>
  <si>
    <t xml:space="preserve">Świadczenia społeczne </t>
  </si>
  <si>
    <t>wydatki osobowe ni zaliczane do wynagrodzeń</t>
  </si>
  <si>
    <t>Zakup usług telefonów stacjonarnych</t>
  </si>
  <si>
    <t>ŚWIETLICE SZKOLNE</t>
  </si>
  <si>
    <t>dodatkowe wynagrodzenia roczne</t>
  </si>
  <si>
    <t>odpis na fundusz świadczeń socjal.</t>
  </si>
  <si>
    <t>edukacyjna i stypendialna pomoc dla uczniów</t>
  </si>
  <si>
    <t>Wyprawka szkolna</t>
  </si>
  <si>
    <t>GOSPODARKA KOMUNALNA I OCHRONA ŚRODOWISKA</t>
  </si>
  <si>
    <t>OCZYSZCZALNIA</t>
  </si>
  <si>
    <t>GOSPODARKA ODPADAMI</t>
  </si>
  <si>
    <t>Udział w spółce</t>
  </si>
  <si>
    <t>OŚWIETLENIE ULIC</t>
  </si>
  <si>
    <t>wydatki związane z ochrona środowiska</t>
  </si>
  <si>
    <t>ŚWIETLICE WIEJSKIE</t>
  </si>
  <si>
    <t>BIBLIOTEKA</t>
  </si>
  <si>
    <t>dotacja dla instytucji kultury</t>
  </si>
  <si>
    <t>KULTURA FIZYCZNA I SPORT</t>
  </si>
  <si>
    <t>ZADANIA W ZAKRESIE KULTURY FIZYCZNEJ I SPORTU</t>
  </si>
  <si>
    <t>dotacja celowa z budżetu na dofinansowanie zadań zleconych do realizacji pozostałym jednostkom nie zaliczanych do sektora finansów publicznych</t>
  </si>
  <si>
    <t>OGÓŁEM WYDATKI</t>
  </si>
  <si>
    <t>wniesienie wkładów do spółek prawa handlowego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</si>
  <si>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</si>
  <si>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>**) - kol. 5 tylko do projektu</t>
  </si>
  <si>
    <t>w złotych</t>
  </si>
  <si>
    <t>Lp.</t>
  </si>
  <si>
    <t>Rozdz.</t>
  </si>
  <si>
    <t>§**</t>
  </si>
  <si>
    <t>Planowane wydatki</t>
  </si>
  <si>
    <t>rok budżetowy 2010 (8+9+10+11)</t>
  </si>
  <si>
    <t>w tym źródła finansowania</t>
  </si>
  <si>
    <t>dochody własne j.s.t.</t>
  </si>
  <si>
    <t>kredyty
i pożyczki</t>
  </si>
  <si>
    <t>środki wymienione
w art. 5 ust. 1 pkt 2 i 3 u.f.p.</t>
  </si>
  <si>
    <t>Remont i modernizacja budynku U.G.</t>
  </si>
  <si>
    <t>gmina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</si>
  <si>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</si>
  <si>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</si>
  <si>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</si>
  <si>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</si>
  <si>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</si>
  <si>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</si>
  <si>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Zadania inwestycyjne  (roczne i wieloetnie)  przewidziane do realizacji w 2011 r.</t>
  </si>
  <si>
    <t>Nazwa zadania inwestycyjnego</t>
  </si>
  <si>
    <t>Planowane wydatki na inwestycje wieloletnie przewidziane do realizacjiw 2011 roku</t>
  </si>
  <si>
    <t>Planowane wydatki inwestycyjne jednoroczne</t>
  </si>
  <si>
    <t>Jednostka organizacyjna realizująca zadanie lub koordynująca program</t>
  </si>
  <si>
    <t>środki pochodzące
z innych  źródeł*</t>
  </si>
  <si>
    <t>Sieć wodociągowa kolonia  - Gołogóra</t>
  </si>
  <si>
    <t>Siec wodociągowa Jankowo-Leśniczówka Różanka</t>
  </si>
  <si>
    <t>6057/ 6059</t>
  </si>
  <si>
    <t xml:space="preserve"> </t>
  </si>
  <si>
    <t>Remont i modernizacja budynku S.P. W Kwiecewie.</t>
  </si>
  <si>
    <t xml:space="preserve">Budowa parkingu przy Ośrodku Zdrowia </t>
  </si>
  <si>
    <t>Zadaszenie sceny w parku</t>
  </si>
  <si>
    <t>6057/6059</t>
  </si>
  <si>
    <t>Budowa sieci kanalizacji grawitacyjnej i tłoczonej w miejscowościŚwiątki,Jankowo,Drzazgi,Kwiecewo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</si>
  <si>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</si>
  <si>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</si>
  <si>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</si>
  <si>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</si>
  <si>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</si>
  <si>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</si>
  <si>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</si>
  <si>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</si>
  <si>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</si>
  <si>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</si>
  <si>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</si>
  <si>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</si>
  <si>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</si>
  <si>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</si>
  <si>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</si>
  <si>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</si>
  <si>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</si>
  <si>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</si>
  <si>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Program:</t>
  </si>
  <si>
    <t>Rozwój Obszarów Wiejskich na lata  2007-2013</t>
  </si>
  <si>
    <t>Priorytet:</t>
  </si>
  <si>
    <t>Działanie:</t>
  </si>
  <si>
    <t>321 „Podstawowe Usługi dla Ludności Wiejskiej</t>
  </si>
  <si>
    <t>Nazwa projektu:</t>
  </si>
  <si>
    <t>Budowa sieci Kanalizacji grawitacyjnej i tłoczonej w miejscowości Świątki, Jankowo, Drzazgi, Kwiecewo w gminie Świątki</t>
  </si>
  <si>
    <t>Razem wydatki:</t>
  </si>
  <si>
    <t xml:space="preserve">  M</t>
  </si>
  <si>
    <t>2010 r.</t>
  </si>
  <si>
    <t>2011 r.</t>
  </si>
  <si>
    <t>2012 r.***</t>
  </si>
  <si>
    <t>Odnowa i Rozwój Wsi</t>
  </si>
  <si>
    <t>Przebudowa Świetlocy Wiejskiej oraz Dobudowa Sali Komputerowej w Kwiecewie</t>
  </si>
  <si>
    <t>700  70095</t>
  </si>
  <si>
    <t>M</t>
  </si>
  <si>
    <t>z tego 2010r.</t>
  </si>
  <si>
    <t>Wdrażanie Lokalnej Strategii Rozwoju</t>
  </si>
  <si>
    <t>Zadaszenie nad sceną w parku</t>
  </si>
  <si>
    <t xml:space="preserve">                        </t>
  </si>
  <si>
    <t>Dochody i wydatki związane z realizacją zadań z zakresu administracji rządowej i innych zadań zleconych odrębnymi ustawami w 2011 r.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</si>
  <si>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</si>
  <si>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</si>
  <si>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</si>
  <si>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</si>
  <si>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</si>
  <si>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</si>
  <si>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</si>
  <si>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 xml:space="preserve"> Przychody i rozchody budżetu w 2011 r.</t>
  </si>
  <si>
    <t>L.p.</t>
  </si>
  <si>
    <t>Klasyfikacja</t>
  </si>
  <si>
    <t>Plan</t>
  </si>
  <si>
    <t>1.</t>
  </si>
  <si>
    <t>Planowane dochody</t>
  </si>
  <si>
    <t>2.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</si>
  <si>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</si>
  <si>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</si>
  <si>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</si>
  <si>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</si>
  <si>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</si>
  <si>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</si>
  <si>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</si>
  <si>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</si>
  <si>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</si>
  <si>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</si>
  <si>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</si>
  <si>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</si>
  <si>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</si>
  <si>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</si>
  <si>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</si>
  <si>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</si>
  <si>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</si>
  <si>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</si>
  <si>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</si>
  <si>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</si>
  <si>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</si>
  <si>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</si>
  <si>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</si>
  <si>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</si>
  <si>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</si>
  <si>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</si>
  <si>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</si>
  <si>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wolne środki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</si>
  <si>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</si>
  <si>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</si>
  <si>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</si>
  <si>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</si>
  <si>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</si>
  <si>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</si>
  <si>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</si>
  <si>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</si>
  <si>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</si>
  <si>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</si>
  <si>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</si>
  <si>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</si>
  <si>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</si>
  <si>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</si>
  <si>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</si>
  <si>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</si>
  <si>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</si>
  <si>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Wydatki jednostek pomocniczych w 2011 r.</t>
  </si>
  <si>
    <t>Nazwa jednostki pomocniczej lub sołectwa</t>
  </si>
  <si>
    <t>kwota</t>
  </si>
  <si>
    <t>Sołectwa</t>
  </si>
  <si>
    <t>Brzydowo</t>
  </si>
  <si>
    <t>Jankowo</t>
  </si>
  <si>
    <t>Garzewo</t>
  </si>
  <si>
    <t>Gołogóra</t>
  </si>
  <si>
    <t>Kalisty</t>
  </si>
  <si>
    <t>Klony</t>
  </si>
  <si>
    <t>Konradowo</t>
  </si>
  <si>
    <t>Kwiecewo</t>
  </si>
  <si>
    <t>Różynka</t>
  </si>
  <si>
    <t>Skolity</t>
  </si>
  <si>
    <t>Świątki</t>
  </si>
  <si>
    <t>Włodowo</t>
  </si>
  <si>
    <t>Worławki</t>
  </si>
  <si>
    <t>Zestawienie planowanych kwot dotacji udzielanych z budżetu jst, realizowanych przez podmioty należące i nienależące do sektora finansów publicznych w 2011 r.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</si>
  <si>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</si>
  <si>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</si>
  <si>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</si>
  <si>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</si>
  <si>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</si>
  <si>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</si>
  <si>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Dotacja dla Bliblioteki Publicznej</t>
  </si>
  <si>
    <t>Dotacje dla podmiotów niezaliczanych do sektora finansów publicznych</t>
  </si>
  <si>
    <t xml:space="preserve">Dotacja na organizację imprez sportowych </t>
  </si>
  <si>
    <t>I rekreacyjnych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</si>
  <si>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</si>
  <si>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URZĄD WOJEWÓDZKIE</t>
  </si>
  <si>
    <t>Remont i modernizacja Przedszkola w Swiątkach</t>
  </si>
  <si>
    <t>6057/  6059</t>
  </si>
  <si>
    <t>6057 / 6059</t>
  </si>
  <si>
    <t>Sieć wodociągowa Skolity-Dąbrówka -Kalisty</t>
  </si>
  <si>
    <t xml:space="preserve">   WYDATKI    MAJĄTKOWE  W 2011 ROKU   3293000 W TYM  ŚRODKI  UE    1953000  ZŁ</t>
  </si>
  <si>
    <t>SRODKI  UE</t>
  </si>
  <si>
    <t>remont i modernizacja świetlicy  Kwiecewo</t>
  </si>
  <si>
    <t>W planie wydatków na inwestycje i zakupy inwestycyjne wyodrębnia się kwotę   2.406.000,- zł na programy finansoweane z udziałem środków budżetu UE</t>
  </si>
  <si>
    <t>POZOSTAŁE WYDATKI MAJĄTKOWE</t>
  </si>
  <si>
    <t>załącznik Nr 1 do Uchwały nr4/15/2011.. Rady Gminy w Świątkach z dnia 16.02.2011</t>
  </si>
  <si>
    <t>załącznik Nr 2 do Uchwały nr 4/15/2011. Rady Gminy w Świątkach z dnia16.02.2011r.</t>
  </si>
  <si>
    <t>do Uchwały nr 4/15/2011Rady Gminy Świątki</t>
  </si>
  <si>
    <t>z dnia 16.02.2011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</si>
</sst>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"/>
    <numFmt numFmtId="166" formatCode="#"/>
    <numFmt numFmtId="167" formatCode="00000"/>
    <numFmt numFmtId="168" formatCode="d/m/yyyy"/>
  </numFmts>
  <fonts count="5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sz val="15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24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5"/>
      <name val="Arial"/>
      <family val="2"/>
    </font>
    <font>
      <b/>
      <sz val="18"/>
      <name val="Arial CE"/>
      <family val="2"/>
    </font>
    <font>
      <b/>
      <sz val="15"/>
      <name val="Arial CE"/>
      <family val="2"/>
    </font>
    <font>
      <sz val="14"/>
      <name val="Arial"/>
      <family val="2"/>
    </font>
    <font>
      <sz val="17"/>
      <name val="Arial CE"/>
      <family val="2"/>
    </font>
    <font>
      <sz val="20"/>
      <name val="Arial CE"/>
      <family val="2"/>
    </font>
    <font>
      <sz val="12"/>
      <name val="Arial CE"/>
      <family val="2"/>
    </font>
    <font>
      <i/>
      <vertAlign val="superscript"/>
      <sz val="10"/>
      <name val="Arial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Lucida Sans Unicode"/>
      <family val="0"/>
    </font>
    <font>
      <b/>
      <sz val="12"/>
      <name val="Arial CE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31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1" fillId="0" borderId="0" xfId="0" applyNumberFormat="1" applyFont="1" applyAlignment="1">
      <alignment/>
    </xf>
    <xf numFmtId="49" fontId="2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23" fillId="20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6" fillId="0" borderId="11" xfId="0" applyNumberFormat="1" applyFont="1" applyBorder="1" applyAlignment="1">
      <alignment vertical="center" wrapText="1"/>
    </xf>
    <xf numFmtId="165" fontId="13" fillId="0" borderId="11" xfId="0" applyNumberFormat="1" applyFont="1" applyBorder="1" applyAlignment="1">
      <alignment vertical="center" wrapText="1"/>
    </xf>
    <xf numFmtId="165" fontId="26" fillId="0" borderId="11" xfId="0" applyNumberFormat="1" applyFont="1" applyBorder="1" applyAlignment="1">
      <alignment vertical="center" wrapText="1"/>
    </xf>
    <xf numFmtId="1" fontId="26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1" fontId="13" fillId="0" borderId="10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167" fontId="13" fillId="0" borderId="11" xfId="0" applyNumberFormat="1" applyFont="1" applyBorder="1" applyAlignment="1">
      <alignment vertical="center" wrapText="1"/>
    </xf>
    <xf numFmtId="165" fontId="13" fillId="0" borderId="12" xfId="0" applyNumberFormat="1" applyFont="1" applyBorder="1" applyAlignment="1">
      <alignment vertical="center" wrapText="1"/>
    </xf>
    <xf numFmtId="164" fontId="13" fillId="0" borderId="13" xfId="0" applyNumberFormat="1" applyFont="1" applyBorder="1" applyAlignment="1">
      <alignment vertical="center" wrapText="1"/>
    </xf>
    <xf numFmtId="167" fontId="13" fillId="0" borderId="14" xfId="0" applyNumberFormat="1" applyFont="1" applyBorder="1" applyAlignment="1">
      <alignment vertical="center" wrapText="1"/>
    </xf>
    <xf numFmtId="165" fontId="13" fillId="0" borderId="13" xfId="0" applyNumberFormat="1" applyFont="1" applyBorder="1" applyAlignment="1">
      <alignment vertical="center" wrapText="1"/>
    </xf>
    <xf numFmtId="165" fontId="26" fillId="0" borderId="12" xfId="0" applyNumberFormat="1" applyFont="1" applyBorder="1" applyAlignment="1">
      <alignment vertical="center" wrapText="1"/>
    </xf>
    <xf numFmtId="167" fontId="13" fillId="0" borderId="13" xfId="0" applyNumberFormat="1" applyFont="1" applyBorder="1" applyAlignment="1">
      <alignment vertical="center" wrapText="1"/>
    </xf>
    <xf numFmtId="164" fontId="26" fillId="0" borderId="15" xfId="0" applyNumberFormat="1" applyFont="1" applyBorder="1" applyAlignment="1">
      <alignment vertical="center" wrapText="1"/>
    </xf>
    <xf numFmtId="165" fontId="13" fillId="0" borderId="15" xfId="0" applyNumberFormat="1" applyFont="1" applyBorder="1" applyAlignment="1">
      <alignment vertical="center" wrapText="1"/>
    </xf>
    <xf numFmtId="165" fontId="26" fillId="0" borderId="15" xfId="0" applyNumberFormat="1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1" fontId="13" fillId="0" borderId="15" xfId="0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26" fillId="0" borderId="10" xfId="0" applyNumberFormat="1" applyFont="1" applyBorder="1" applyAlignment="1">
      <alignment horizontal="right" vertical="center" wrapText="1"/>
    </xf>
    <xf numFmtId="1" fontId="23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7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5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 shrinkToFit="1"/>
    </xf>
    <xf numFmtId="0" fontId="29" fillId="24" borderId="18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64" fontId="39" fillId="0" borderId="11" xfId="0" applyNumberFormat="1" applyFont="1" applyBorder="1" applyAlignment="1">
      <alignment vertical="top" wrapText="1"/>
    </xf>
    <xf numFmtId="167" fontId="39" fillId="0" borderId="11" xfId="0" applyNumberFormat="1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righ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64" fontId="40" fillId="0" borderId="12" xfId="0" applyNumberFormat="1" applyFont="1" applyBorder="1" applyAlignment="1">
      <alignment vertical="top" wrapText="1"/>
    </xf>
    <xf numFmtId="167" fontId="40" fillId="0" borderId="12" xfId="0" applyNumberFormat="1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right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9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vertical="top" wrapText="1"/>
    </xf>
    <xf numFmtId="167" fontId="39" fillId="0" borderId="13" xfId="0" applyNumberFormat="1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164" fontId="40" fillId="0" borderId="13" xfId="0" applyNumberFormat="1" applyFont="1" applyBorder="1" applyAlignment="1">
      <alignment vertical="top" wrapText="1"/>
    </xf>
    <xf numFmtId="167" fontId="40" fillId="0" borderId="13" xfId="0" applyNumberFormat="1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164" fontId="40" fillId="0" borderId="18" xfId="0" applyNumberFormat="1" applyFont="1" applyBorder="1" applyAlignment="1">
      <alignment vertical="top" wrapText="1"/>
    </xf>
    <xf numFmtId="167" fontId="40" fillId="0" borderId="18" xfId="0" applyNumberFormat="1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vertical="top" wrapText="1"/>
    </xf>
    <xf numFmtId="167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21" xfId="0" applyFont="1" applyBorder="1" applyAlignment="1">
      <alignment horizontal="center" vertical="top" wrapText="1"/>
    </xf>
    <xf numFmtId="164" fontId="40" fillId="0" borderId="10" xfId="0" applyNumberFormat="1" applyFont="1" applyBorder="1" applyAlignment="1">
      <alignment vertical="top" wrapText="1"/>
    </xf>
    <xf numFmtId="167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1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vertical="top" wrapText="1"/>
    </xf>
    <xf numFmtId="0" fontId="39" fillId="0" borderId="20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31" fillId="0" borderId="12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vertical="top" wrapText="1"/>
    </xf>
    <xf numFmtId="0" fontId="40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1" fillId="0" borderId="18" xfId="0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0" fontId="41" fillId="0" borderId="18" xfId="0" applyFont="1" applyBorder="1" applyAlignment="1">
      <alignment horizontal="right"/>
    </xf>
    <xf numFmtId="0" fontId="41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0" borderId="18" xfId="0" applyFont="1" applyBorder="1" applyAlignment="1">
      <alignment/>
    </xf>
    <xf numFmtId="0" fontId="43" fillId="0" borderId="18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29" fillId="0" borderId="16" xfId="0" applyFont="1" applyBorder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2" fontId="23" fillId="20" borderId="22" xfId="0" applyNumberFormat="1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164" fontId="45" fillId="0" borderId="11" xfId="0" applyNumberFormat="1" applyFont="1" applyBorder="1" applyAlignment="1">
      <alignment vertical="center" wrapText="1"/>
    </xf>
    <xf numFmtId="167" fontId="45" fillId="0" borderId="12" xfId="0" applyNumberFormat="1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23" xfId="0" applyFont="1" applyBorder="1" applyAlignment="1">
      <alignment horizontal="center" vertical="center"/>
    </xf>
    <xf numFmtId="164" fontId="45" fillId="0" borderId="23" xfId="0" applyNumberFormat="1" applyFont="1" applyBorder="1" applyAlignment="1">
      <alignment vertical="center" wrapText="1"/>
    </xf>
    <xf numFmtId="0" fontId="45" fillId="0" borderId="23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justify" vertical="center" wrapText="1"/>
    </xf>
    <xf numFmtId="0" fontId="38" fillId="0" borderId="12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0" xfId="51" applyFont="1">
      <alignment/>
      <protection/>
    </xf>
    <xf numFmtId="0" fontId="52" fillId="20" borderId="10" xfId="51" applyFont="1" applyFill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/>
      <protection/>
    </xf>
    <xf numFmtId="0" fontId="21" fillId="0" borderId="12" xfId="51" applyFont="1" applyBorder="1">
      <alignment/>
      <protection/>
    </xf>
    <xf numFmtId="0" fontId="21" fillId="0" borderId="12" xfId="51" applyFont="1" applyBorder="1" applyAlignment="1">
      <alignment horizontal="center"/>
      <protection/>
    </xf>
    <xf numFmtId="0" fontId="21" fillId="0" borderId="12" xfId="51" applyFont="1" applyBorder="1" applyAlignment="1">
      <alignment/>
      <protection/>
    </xf>
    <xf numFmtId="0" fontId="52" fillId="0" borderId="0" xfId="51" applyFont="1">
      <alignment/>
      <protection/>
    </xf>
    <xf numFmtId="0" fontId="21" fillId="0" borderId="12" xfId="51" applyFont="1" applyBorder="1" applyAlignment="1">
      <alignment horizontal="left"/>
      <protection/>
    </xf>
    <xf numFmtId="0" fontId="52" fillId="0" borderId="12" xfId="51" applyFont="1" applyBorder="1">
      <alignment/>
      <protection/>
    </xf>
    <xf numFmtId="0" fontId="52" fillId="0" borderId="12" xfId="51" applyFont="1" applyBorder="1" applyAlignment="1">
      <alignment horizontal="center"/>
      <protection/>
    </xf>
    <xf numFmtId="0" fontId="23" fillId="0" borderId="0" xfId="51" applyFont="1">
      <alignment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3" fillId="20" borderId="25" xfId="0" applyFont="1" applyFill="1" applyBorder="1" applyAlignment="1">
      <alignment horizontal="center" vertical="center"/>
    </xf>
    <xf numFmtId="0" fontId="23" fillId="20" borderId="26" xfId="0" applyFont="1" applyFill="1" applyBorder="1" applyAlignment="1">
      <alignment horizontal="center" vertical="center"/>
    </xf>
    <xf numFmtId="0" fontId="23" fillId="2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23" fillId="20" borderId="25" xfId="0" applyFont="1" applyFill="1" applyBorder="1" applyAlignment="1">
      <alignment vertical="center"/>
    </xf>
    <xf numFmtId="0" fontId="1" fillId="20" borderId="25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22" xfId="0" applyFont="1" applyBorder="1" applyAlignment="1">
      <alignment/>
    </xf>
    <xf numFmtId="0" fontId="48" fillId="0" borderId="14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7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4" fillId="0" borderId="0" xfId="0" applyFont="1" applyAlignment="1">
      <alignment/>
    </xf>
    <xf numFmtId="3" fontId="21" fillId="0" borderId="12" xfId="51" applyNumberFormat="1" applyFont="1" applyBorder="1">
      <alignment/>
      <protection/>
    </xf>
    <xf numFmtId="0" fontId="45" fillId="0" borderId="0" xfId="0" applyFont="1" applyAlignment="1">
      <alignment/>
    </xf>
    <xf numFmtId="0" fontId="21" fillId="0" borderId="0" xfId="0" applyFont="1" applyAlignment="1">
      <alignment horizontal="right"/>
    </xf>
    <xf numFmtId="0" fontId="56" fillId="0" borderId="18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20" borderId="28" xfId="0" applyFont="1" applyFill="1" applyBorder="1" applyAlignment="1">
      <alignment horizontal="center" vertical="center"/>
    </xf>
    <xf numFmtId="1" fontId="23" fillId="2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center" vertical="center"/>
    </xf>
    <xf numFmtId="164" fontId="23" fillId="20" borderId="24" xfId="0" applyNumberFormat="1" applyFont="1" applyFill="1" applyBorder="1" applyAlignment="1">
      <alignment horizontal="center" vertical="center"/>
    </xf>
    <xf numFmtId="0" fontId="23" fillId="20" borderId="24" xfId="0" applyFont="1" applyFill="1" applyBorder="1" applyAlignment="1">
      <alignment horizontal="center" vertical="center"/>
    </xf>
    <xf numFmtId="165" fontId="23" fillId="20" borderId="10" xfId="0" applyNumberFormat="1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34" xfId="0" applyFont="1" applyFill="1" applyBorder="1" applyAlignment="1">
      <alignment horizontal="center" vertical="center" wrapText="1"/>
    </xf>
    <xf numFmtId="0" fontId="35" fillId="20" borderId="22" xfId="0" applyFont="1" applyFill="1" applyBorder="1" applyAlignment="1">
      <alignment horizontal="center" vertical="center" wrapText="1"/>
    </xf>
    <xf numFmtId="0" fontId="36" fillId="20" borderId="20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5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 wrapText="1"/>
      <protection/>
    </xf>
    <xf numFmtId="0" fontId="52" fillId="20" borderId="10" xfId="51" applyFont="1" applyFill="1" applyBorder="1" applyAlignment="1">
      <alignment horizontal="center" vertical="center"/>
      <protection/>
    </xf>
    <xf numFmtId="0" fontId="52" fillId="20" borderId="10" xfId="51" applyFont="1" applyFill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/>
      <protection/>
    </xf>
    <xf numFmtId="168" fontId="21" fillId="0" borderId="12" xfId="51" applyNumberFormat="1" applyFont="1" applyBorder="1" applyAlignment="1">
      <alignment horizontal="center" vertical="center"/>
      <protection/>
    </xf>
    <xf numFmtId="0" fontId="53" fillId="0" borderId="12" xfId="51" applyFont="1" applyBorder="1" applyAlignment="1">
      <alignment horizontal="left"/>
      <protection/>
    </xf>
    <xf numFmtId="0" fontId="21" fillId="0" borderId="12" xfId="51" applyFont="1" applyBorder="1" applyAlignment="1">
      <alignment/>
      <protection/>
    </xf>
    <xf numFmtId="0" fontId="21" fillId="0" borderId="12" xfId="51" applyFont="1" applyBorder="1" applyAlignment="1">
      <alignment horizontal="center"/>
      <protection/>
    </xf>
    <xf numFmtId="0" fontId="21" fillId="0" borderId="13" xfId="51" applyFont="1" applyBorder="1" applyAlignment="1">
      <alignment horizontal="center" vertical="top"/>
      <protection/>
    </xf>
    <xf numFmtId="0" fontId="21" fillId="0" borderId="14" xfId="51" applyFont="1" applyBorder="1" applyAlignment="1">
      <alignment horizontal="center" vertical="top"/>
      <protection/>
    </xf>
    <xf numFmtId="0" fontId="21" fillId="0" borderId="23" xfId="51" applyFont="1" applyBorder="1" applyAlignment="1">
      <alignment horizontal="center" vertical="top"/>
      <protection/>
    </xf>
    <xf numFmtId="0" fontId="2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0" fillId="26" borderId="18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14">
      <selection activeCell="G106" sqref="G106"/>
    </sheetView>
  </sheetViews>
  <sheetFormatPr defaultColWidth="9.00390625" defaultRowHeight="12.75"/>
  <cols>
    <col min="1" max="1" width="6.875" style="1" customWidth="1"/>
    <col min="2" max="2" width="8.875" style="0" customWidth="1"/>
    <col min="3" max="3" width="6.00390625" style="2" customWidth="1"/>
    <col min="4" max="4" width="38.875" style="0" customWidth="1"/>
    <col min="5" max="5" width="12.75390625" style="3" customWidth="1"/>
    <col min="6" max="6" width="16.00390625" style="3" customWidth="1"/>
    <col min="7" max="7" width="12.375" style="4" customWidth="1"/>
  </cols>
  <sheetData>
    <row r="1" spans="1:8" ht="56.25" customHeight="1">
      <c r="A1" s="270" t="s">
        <v>0</v>
      </c>
      <c r="B1" s="270"/>
      <c r="C1" s="270"/>
      <c r="D1" s="270"/>
      <c r="E1" s="270"/>
      <c r="F1" s="5"/>
      <c r="G1" s="6" t="s">
        <v>392</v>
      </c>
      <c r="H1" s="7"/>
    </row>
    <row r="2" spans="1:8" ht="18">
      <c r="A2" s="8"/>
      <c r="B2" s="9"/>
      <c r="C2" s="10"/>
      <c r="D2" s="9"/>
      <c r="E2" s="5"/>
      <c r="F2" s="5"/>
      <c r="G2" s="11"/>
      <c r="H2" s="7"/>
    </row>
    <row r="3" spans="1:8" ht="12.75">
      <c r="A3" s="8"/>
      <c r="B3" s="7"/>
      <c r="C3" s="12"/>
      <c r="D3" s="7"/>
      <c r="E3" s="5"/>
      <c r="F3" s="5"/>
      <c r="G3" s="13" t="s">
        <v>1</v>
      </c>
      <c r="H3" s="7"/>
    </row>
    <row r="4" spans="1:8" s="14" customFormat="1" ht="15" customHeight="1">
      <c r="A4" s="271" t="s">
        <v>2</v>
      </c>
      <c r="B4" s="272" t="s">
        <v>3</v>
      </c>
      <c r="C4" s="273" t="s">
        <v>4</v>
      </c>
      <c r="D4" s="274" t="s">
        <v>5</v>
      </c>
      <c r="E4" s="267" t="s">
        <v>6</v>
      </c>
      <c r="F4" s="267" t="s">
        <v>7</v>
      </c>
      <c r="G4" s="267"/>
      <c r="H4" s="7"/>
    </row>
    <row r="5" spans="1:8" s="14" customFormat="1" ht="15" customHeight="1">
      <c r="A5" s="271"/>
      <c r="B5" s="272"/>
      <c r="C5" s="273"/>
      <c r="D5" s="274"/>
      <c r="E5" s="267"/>
      <c r="F5" s="15" t="s">
        <v>8</v>
      </c>
      <c r="G5" s="15" t="s">
        <v>9</v>
      </c>
      <c r="H5" s="7"/>
    </row>
    <row r="6" spans="1:8" s="20" customFormat="1" ht="7.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8">
        <v>7</v>
      </c>
      <c r="G6" s="18">
        <v>8</v>
      </c>
      <c r="H6" s="19"/>
    </row>
    <row r="7" spans="1:8" ht="19.5" customHeight="1">
      <c r="A7" s="21">
        <v>10</v>
      </c>
      <c r="B7" s="22"/>
      <c r="C7" s="22"/>
      <c r="D7" s="23" t="s">
        <v>10</v>
      </c>
      <c r="E7" s="24">
        <v>99450</v>
      </c>
      <c r="F7" s="24">
        <v>9450</v>
      </c>
      <c r="G7" s="24">
        <v>90000</v>
      </c>
      <c r="H7" s="25"/>
    </row>
    <row r="8" spans="1:8" ht="19.5" customHeight="1">
      <c r="A8" s="21"/>
      <c r="B8" s="22">
        <v>1010</v>
      </c>
      <c r="C8" s="22"/>
      <c r="D8" s="23"/>
      <c r="E8" s="24">
        <v>97250</v>
      </c>
      <c r="F8" s="24">
        <v>7250</v>
      </c>
      <c r="G8" s="26"/>
      <c r="H8" s="25"/>
    </row>
    <row r="9" spans="1:8" ht="30.75" customHeight="1">
      <c r="A9" s="21"/>
      <c r="B9" s="22"/>
      <c r="C9" s="22">
        <v>6290</v>
      </c>
      <c r="D9" s="22" t="s">
        <v>11</v>
      </c>
      <c r="E9" s="26">
        <v>90000</v>
      </c>
      <c r="F9" s="24"/>
      <c r="G9" s="26">
        <v>90000</v>
      </c>
      <c r="H9" s="25"/>
    </row>
    <row r="10" spans="1:8" ht="19.5" customHeight="1">
      <c r="A10" s="21"/>
      <c r="B10" s="22"/>
      <c r="C10" s="22">
        <v>690</v>
      </c>
      <c r="D10" s="22" t="s">
        <v>12</v>
      </c>
      <c r="E10" s="26">
        <v>7250</v>
      </c>
      <c r="F10" s="26">
        <v>7250</v>
      </c>
      <c r="G10" s="26"/>
      <c r="H10" s="25"/>
    </row>
    <row r="11" spans="1:8" ht="19.5" customHeight="1">
      <c r="A11" s="27"/>
      <c r="B11" s="28">
        <v>1095</v>
      </c>
      <c r="C11" s="29"/>
      <c r="D11" s="29" t="s">
        <v>13</v>
      </c>
      <c r="E11" s="26">
        <v>2200</v>
      </c>
      <c r="F11" s="26">
        <v>2200</v>
      </c>
      <c r="G11" s="26"/>
      <c r="H11" s="25"/>
    </row>
    <row r="12" spans="1:8" ht="19.5" customHeight="1">
      <c r="A12" s="30"/>
      <c r="B12" s="31"/>
      <c r="C12" s="32">
        <v>830</v>
      </c>
      <c r="D12" s="32" t="s">
        <v>14</v>
      </c>
      <c r="E12" s="26">
        <v>2200</v>
      </c>
      <c r="F12" s="26">
        <v>2200</v>
      </c>
      <c r="G12" s="26"/>
      <c r="H12" s="25"/>
    </row>
    <row r="13" spans="1:8" ht="19.5" customHeight="1">
      <c r="A13" s="21">
        <v>20</v>
      </c>
      <c r="B13" s="29"/>
      <c r="C13" s="29"/>
      <c r="D13" s="33" t="s">
        <v>16</v>
      </c>
      <c r="E13" s="24">
        <v>6090</v>
      </c>
      <c r="F13" s="24">
        <v>6090</v>
      </c>
      <c r="G13" s="26"/>
      <c r="H13" s="25"/>
    </row>
    <row r="14" spans="1:8" ht="19.5" customHeight="1">
      <c r="A14" s="30"/>
      <c r="B14" s="34">
        <v>2001</v>
      </c>
      <c r="C14" s="32"/>
      <c r="D14" s="32" t="s">
        <v>17</v>
      </c>
      <c r="E14" s="26">
        <v>6090</v>
      </c>
      <c r="F14" s="26">
        <v>6090</v>
      </c>
      <c r="G14" s="26"/>
      <c r="H14" s="25"/>
    </row>
    <row r="15" spans="1:8" ht="29.25" customHeight="1">
      <c r="A15" s="27"/>
      <c r="B15" s="29"/>
      <c r="C15" s="29">
        <v>750</v>
      </c>
      <c r="D15" s="29" t="s">
        <v>18</v>
      </c>
      <c r="E15" s="26">
        <v>6090</v>
      </c>
      <c r="F15" s="26">
        <v>6090</v>
      </c>
      <c r="G15" s="26"/>
      <c r="H15" s="25"/>
    </row>
    <row r="16" spans="1:8" ht="19.5" customHeight="1">
      <c r="A16" s="35">
        <v>600</v>
      </c>
      <c r="B16" s="36"/>
      <c r="C16" s="36"/>
      <c r="D16" s="37" t="s">
        <v>19</v>
      </c>
      <c r="E16" s="24">
        <f>E17</f>
        <v>60900</v>
      </c>
      <c r="F16" s="24">
        <v>60900</v>
      </c>
      <c r="G16" s="26"/>
      <c r="H16" s="25"/>
    </row>
    <row r="17" spans="1:8" ht="19.5" customHeight="1">
      <c r="A17" s="38"/>
      <c r="B17" s="36">
        <v>60016</v>
      </c>
      <c r="C17" s="36"/>
      <c r="D17" s="36" t="s">
        <v>20</v>
      </c>
      <c r="E17" s="26">
        <v>60900</v>
      </c>
      <c r="F17" s="26">
        <v>60900</v>
      </c>
      <c r="G17" s="26"/>
      <c r="H17" s="25"/>
    </row>
    <row r="18" spans="1:8" ht="19.5" customHeight="1">
      <c r="A18" s="38"/>
      <c r="B18" s="36"/>
      <c r="C18" s="36">
        <v>830</v>
      </c>
      <c r="D18" s="36" t="s">
        <v>14</v>
      </c>
      <c r="E18" s="26">
        <v>60900</v>
      </c>
      <c r="F18" s="26">
        <v>60900</v>
      </c>
      <c r="G18" s="26"/>
      <c r="H18" s="25"/>
    </row>
    <row r="19" spans="1:8" ht="19.5" customHeight="1">
      <c r="A19" s="35">
        <v>700</v>
      </c>
      <c r="B19" s="36"/>
      <c r="C19" s="36"/>
      <c r="D19" s="37" t="s">
        <v>21</v>
      </c>
      <c r="E19" s="24">
        <f>E20+E26</f>
        <v>1155650</v>
      </c>
      <c r="F19" s="24">
        <f>F20</f>
        <v>78650</v>
      </c>
      <c r="G19" s="24">
        <f>G20+G26</f>
        <v>1077000</v>
      </c>
      <c r="H19" s="25"/>
    </row>
    <row r="20" spans="1:8" ht="27.75" customHeight="1">
      <c r="A20" s="38"/>
      <c r="B20" s="36">
        <v>70005</v>
      </c>
      <c r="C20" s="36"/>
      <c r="D20" s="36" t="s">
        <v>22</v>
      </c>
      <c r="E20" s="26">
        <f>E21+E22+E23+E24+E25</f>
        <v>298650</v>
      </c>
      <c r="F20" s="26">
        <f>F21+F22+F23+F25</f>
        <v>78650</v>
      </c>
      <c r="G20" s="26">
        <v>220000</v>
      </c>
      <c r="H20" s="25"/>
    </row>
    <row r="21" spans="1:8" ht="28.5" customHeight="1">
      <c r="A21" s="38"/>
      <c r="B21" s="36"/>
      <c r="C21" s="36">
        <v>470</v>
      </c>
      <c r="D21" s="36" t="s">
        <v>23</v>
      </c>
      <c r="E21" s="26">
        <v>21650</v>
      </c>
      <c r="F21" s="26">
        <v>21650</v>
      </c>
      <c r="G21" s="26"/>
      <c r="H21" s="25"/>
    </row>
    <row r="22" spans="1:8" ht="19.5" customHeight="1">
      <c r="A22" s="38"/>
      <c r="B22" s="36"/>
      <c r="C22" s="36">
        <v>690</v>
      </c>
      <c r="D22" s="36" t="s">
        <v>12</v>
      </c>
      <c r="E22" s="26">
        <v>500</v>
      </c>
      <c r="F22" s="26">
        <v>500</v>
      </c>
      <c r="G22" s="26"/>
      <c r="H22" s="25"/>
    </row>
    <row r="23" spans="1:8" ht="27.75" customHeight="1">
      <c r="A23" s="38"/>
      <c r="B23" s="36"/>
      <c r="C23" s="36">
        <v>750</v>
      </c>
      <c r="D23" s="36" t="s">
        <v>18</v>
      </c>
      <c r="E23" s="26">
        <v>56000</v>
      </c>
      <c r="F23" s="26">
        <v>56000</v>
      </c>
      <c r="G23" s="26"/>
      <c r="H23" s="25"/>
    </row>
    <row r="24" spans="1:8" ht="27" customHeight="1">
      <c r="A24" s="38"/>
      <c r="B24" s="36"/>
      <c r="C24" s="2">
        <v>870</v>
      </c>
      <c r="D24" s="36" t="s">
        <v>24</v>
      </c>
      <c r="E24" s="26">
        <v>220000</v>
      </c>
      <c r="F24" s="26"/>
      <c r="G24" s="26">
        <v>220000</v>
      </c>
      <c r="H24" s="25"/>
    </row>
    <row r="25" spans="1:8" ht="19.5" customHeight="1">
      <c r="A25" s="38"/>
      <c r="B25" s="36"/>
      <c r="C25" s="36">
        <v>910</v>
      </c>
      <c r="D25" s="36" t="s">
        <v>25</v>
      </c>
      <c r="E25" s="26">
        <v>500</v>
      </c>
      <c r="F25" s="26">
        <v>500</v>
      </c>
      <c r="G25" s="26"/>
      <c r="H25" s="25"/>
    </row>
    <row r="26" spans="1:8" ht="19.5" customHeight="1">
      <c r="A26" s="38"/>
      <c r="B26" s="36">
        <v>70095</v>
      </c>
      <c r="C26" s="36"/>
      <c r="D26" s="36" t="s">
        <v>13</v>
      </c>
      <c r="E26" s="26">
        <v>857000</v>
      </c>
      <c r="F26" s="39">
        <f>F27</f>
        <v>0</v>
      </c>
      <c r="G26" s="26">
        <v>857000</v>
      </c>
      <c r="H26" s="25"/>
    </row>
    <row r="27" spans="1:8" ht="19.5" customHeight="1">
      <c r="A27" s="38"/>
      <c r="B27" s="36"/>
      <c r="C27" s="36">
        <v>6207</v>
      </c>
      <c r="D27" s="36" t="s">
        <v>26</v>
      </c>
      <c r="E27" s="26">
        <v>857000</v>
      </c>
      <c r="F27" s="39">
        <v>0</v>
      </c>
      <c r="G27" s="26">
        <v>857000</v>
      </c>
      <c r="H27" s="25"/>
    </row>
    <row r="28" spans="1:8" s="41" customFormat="1" ht="19.5" customHeight="1">
      <c r="A28" s="35">
        <v>750</v>
      </c>
      <c r="B28" s="37"/>
      <c r="C28" s="37"/>
      <c r="D28" s="37" t="s">
        <v>27</v>
      </c>
      <c r="E28" s="24">
        <v>26900</v>
      </c>
      <c r="F28" s="24">
        <f>F29+F31</f>
        <v>26900</v>
      </c>
      <c r="G28" s="24"/>
      <c r="H28" s="40"/>
    </row>
    <row r="29" spans="1:8" ht="19.5" customHeight="1">
      <c r="A29" s="38"/>
      <c r="B29" s="36">
        <v>75011</v>
      </c>
      <c r="C29" s="36"/>
      <c r="D29" s="36" t="s">
        <v>28</v>
      </c>
      <c r="E29" s="26">
        <v>25694</v>
      </c>
      <c r="F29" s="26">
        <v>25694</v>
      </c>
      <c r="G29" s="26"/>
      <c r="H29" s="25"/>
    </row>
    <row r="30" spans="1:8" ht="30" customHeight="1">
      <c r="A30" s="38"/>
      <c r="B30" s="36"/>
      <c r="C30" s="36">
        <v>2010</v>
      </c>
      <c r="D30" s="36" t="s">
        <v>15</v>
      </c>
      <c r="E30" s="26">
        <v>25694</v>
      </c>
      <c r="F30" s="26">
        <v>25694</v>
      </c>
      <c r="G30" s="26"/>
      <c r="H30" s="25"/>
    </row>
    <row r="31" spans="1:8" ht="19.5" customHeight="1">
      <c r="A31" s="38"/>
      <c r="B31" s="36">
        <v>75023</v>
      </c>
      <c r="C31" s="36"/>
      <c r="D31" s="36" t="s">
        <v>29</v>
      </c>
      <c r="E31" s="26">
        <v>1206</v>
      </c>
      <c r="F31" s="26">
        <v>1206</v>
      </c>
      <c r="G31" s="26"/>
      <c r="H31" s="25"/>
    </row>
    <row r="32" spans="1:8" ht="19.5" customHeight="1">
      <c r="A32" s="38"/>
      <c r="B32" s="36"/>
      <c r="C32" s="36">
        <v>970</v>
      </c>
      <c r="D32" s="36" t="s">
        <v>30</v>
      </c>
      <c r="E32" s="26">
        <v>1206</v>
      </c>
      <c r="F32" s="26">
        <v>1206</v>
      </c>
      <c r="G32" s="26"/>
      <c r="H32" s="25"/>
    </row>
    <row r="33" spans="1:8" s="41" customFormat="1" ht="26.25" customHeight="1">
      <c r="A33" s="35">
        <v>751</v>
      </c>
      <c r="B33" s="37"/>
      <c r="C33" s="37"/>
      <c r="D33" s="37" t="s">
        <v>31</v>
      </c>
      <c r="E33" s="24">
        <v>800</v>
      </c>
      <c r="F33" s="24">
        <v>800</v>
      </c>
      <c r="G33" s="24"/>
      <c r="H33" s="40"/>
    </row>
    <row r="34" spans="1:8" ht="27.75" customHeight="1">
      <c r="A34" s="38"/>
      <c r="B34" s="36">
        <v>75101</v>
      </c>
      <c r="C34" s="36"/>
      <c r="D34" s="36" t="s">
        <v>31</v>
      </c>
      <c r="E34" s="26">
        <v>800</v>
      </c>
      <c r="F34" s="26">
        <v>800</v>
      </c>
      <c r="G34" s="26"/>
      <c r="H34" s="25"/>
    </row>
    <row r="35" spans="1:8" ht="30" customHeight="1">
      <c r="A35" s="38"/>
      <c r="B35" s="36"/>
      <c r="C35" s="36">
        <v>2010</v>
      </c>
      <c r="D35" s="36" t="s">
        <v>15</v>
      </c>
      <c r="E35" s="26">
        <v>800</v>
      </c>
      <c r="F35" s="26">
        <v>800</v>
      </c>
      <c r="G35" s="26"/>
      <c r="H35" s="25"/>
    </row>
    <row r="36" spans="1:8" s="41" customFormat="1" ht="81" customHeight="1">
      <c r="A36" s="35">
        <v>756</v>
      </c>
      <c r="B36" s="37"/>
      <c r="C36" s="37"/>
      <c r="D36" s="37" t="s">
        <v>32</v>
      </c>
      <c r="E36" s="42">
        <f>E37+E40+E46+E56+E61</f>
        <v>3186222</v>
      </c>
      <c r="F36" s="42">
        <v>3186222</v>
      </c>
      <c r="G36" s="24"/>
      <c r="H36" s="40"/>
    </row>
    <row r="37" spans="1:8" ht="44.25" customHeight="1">
      <c r="A37" s="38"/>
      <c r="B37" s="36">
        <v>75601</v>
      </c>
      <c r="C37" s="36"/>
      <c r="D37" s="36" t="s">
        <v>33</v>
      </c>
      <c r="E37" s="39">
        <f>E38+E39</f>
        <v>3600</v>
      </c>
      <c r="F37" s="39">
        <f>F38+F39</f>
        <v>3600</v>
      </c>
      <c r="G37" s="26"/>
      <c r="H37" s="25"/>
    </row>
    <row r="38" spans="1:8" ht="28.5" customHeight="1">
      <c r="A38" s="38"/>
      <c r="B38" s="36"/>
      <c r="C38" s="36">
        <v>350</v>
      </c>
      <c r="D38" s="36" t="s">
        <v>34</v>
      </c>
      <c r="E38" s="26">
        <v>3500</v>
      </c>
      <c r="F38" s="26">
        <v>3500</v>
      </c>
      <c r="G38" s="26"/>
      <c r="H38" s="25"/>
    </row>
    <row r="39" spans="1:8" ht="19.5" customHeight="1">
      <c r="A39" s="38"/>
      <c r="B39" s="36"/>
      <c r="C39" s="36">
        <v>910</v>
      </c>
      <c r="D39" s="36" t="s">
        <v>25</v>
      </c>
      <c r="E39" s="26">
        <v>100</v>
      </c>
      <c r="F39" s="26">
        <v>100</v>
      </c>
      <c r="G39" s="26"/>
      <c r="H39" s="25"/>
    </row>
    <row r="40" spans="1:8" ht="64.5" customHeight="1">
      <c r="A40" s="38"/>
      <c r="B40" s="36">
        <v>75615</v>
      </c>
      <c r="C40" s="36"/>
      <c r="D40" s="36" t="s">
        <v>35</v>
      </c>
      <c r="E40" s="26">
        <f>E41+E42+E43+E44+E45</f>
        <v>816060</v>
      </c>
      <c r="F40" s="26">
        <f>F41+F42+F43+F44+F45</f>
        <v>816060</v>
      </c>
      <c r="G40" s="26"/>
      <c r="H40" s="25"/>
    </row>
    <row r="41" spans="1:8" ht="19.5" customHeight="1">
      <c r="A41" s="38"/>
      <c r="B41" s="36"/>
      <c r="C41" s="36">
        <v>310</v>
      </c>
      <c r="D41" s="36" t="s">
        <v>36</v>
      </c>
      <c r="E41" s="26">
        <v>422000</v>
      </c>
      <c r="F41" s="26">
        <v>422000</v>
      </c>
      <c r="G41" s="26"/>
      <c r="H41" s="25"/>
    </row>
    <row r="42" spans="1:8" ht="19.5" customHeight="1">
      <c r="A42" s="38"/>
      <c r="B42" s="36"/>
      <c r="C42" s="36">
        <v>320</v>
      </c>
      <c r="D42" s="36" t="s">
        <v>37</v>
      </c>
      <c r="E42" s="26">
        <v>352000</v>
      </c>
      <c r="F42" s="26">
        <v>352000</v>
      </c>
      <c r="G42" s="26"/>
      <c r="H42" s="25"/>
    </row>
    <row r="43" spans="1:8" ht="19.5" customHeight="1">
      <c r="A43" s="38"/>
      <c r="B43" s="36"/>
      <c r="C43" s="36">
        <v>330</v>
      </c>
      <c r="D43" s="36" t="s">
        <v>38</v>
      </c>
      <c r="E43" s="26">
        <v>35760</v>
      </c>
      <c r="F43" s="26">
        <v>35760</v>
      </c>
      <c r="G43" s="26"/>
      <c r="H43" s="25"/>
    </row>
    <row r="44" spans="1:8" ht="19.5" customHeight="1">
      <c r="A44" s="38"/>
      <c r="B44" s="36"/>
      <c r="C44" s="36">
        <v>690</v>
      </c>
      <c r="D44" s="36" t="s">
        <v>12</v>
      </c>
      <c r="E44" s="26">
        <v>100</v>
      </c>
      <c r="F44" s="26">
        <v>100</v>
      </c>
      <c r="G44" s="26"/>
      <c r="H44" s="25"/>
    </row>
    <row r="45" spans="1:8" ht="24.75" customHeight="1">
      <c r="A45" s="38"/>
      <c r="B45" s="36"/>
      <c r="C45" s="36">
        <v>910</v>
      </c>
      <c r="D45" s="36" t="s">
        <v>39</v>
      </c>
      <c r="E45" s="26">
        <v>6200</v>
      </c>
      <c r="F45" s="26">
        <v>6200</v>
      </c>
      <c r="G45" s="26"/>
      <c r="H45" s="25"/>
    </row>
    <row r="46" spans="1:8" ht="87.75" customHeight="1">
      <c r="A46" s="38"/>
      <c r="B46" s="36">
        <v>75616</v>
      </c>
      <c r="C46" s="36"/>
      <c r="D46" s="36" t="s">
        <v>40</v>
      </c>
      <c r="E46" s="26">
        <f>E47+E48+E49+E50+E51+E52+E53+E54+E55</f>
        <v>1429030</v>
      </c>
      <c r="F46" s="26">
        <f>F47+F48+F49+F50+F51+F52+F53+F54+F55</f>
        <v>1429030</v>
      </c>
      <c r="G46" s="26"/>
      <c r="H46" s="25"/>
    </row>
    <row r="47" spans="1:8" ht="19.5" customHeight="1">
      <c r="A47" s="38"/>
      <c r="B47" s="36"/>
      <c r="C47" s="36">
        <v>310</v>
      </c>
      <c r="D47" s="36" t="s">
        <v>36</v>
      </c>
      <c r="E47" s="26">
        <v>432600</v>
      </c>
      <c r="F47" s="26">
        <v>432600</v>
      </c>
      <c r="G47" s="26"/>
      <c r="H47" s="25"/>
    </row>
    <row r="48" spans="1:8" ht="19.5" customHeight="1">
      <c r="A48" s="38"/>
      <c r="B48" s="36"/>
      <c r="C48" s="36">
        <v>320</v>
      </c>
      <c r="D48" s="36" t="s">
        <v>41</v>
      </c>
      <c r="E48" s="26">
        <v>861000</v>
      </c>
      <c r="F48" s="26">
        <v>861000</v>
      </c>
      <c r="G48" s="26"/>
      <c r="H48" s="25"/>
    </row>
    <row r="49" spans="1:8" ht="19.5" customHeight="1">
      <c r="A49" s="38"/>
      <c r="B49" s="36"/>
      <c r="C49" s="36">
        <v>330</v>
      </c>
      <c r="D49" s="36" t="s">
        <v>38</v>
      </c>
      <c r="E49" s="26">
        <v>6630</v>
      </c>
      <c r="F49" s="26">
        <v>6630</v>
      </c>
      <c r="G49" s="26"/>
      <c r="H49" s="25"/>
    </row>
    <row r="50" spans="1:8" ht="19.5" customHeight="1">
      <c r="A50" s="38"/>
      <c r="B50" s="36"/>
      <c r="C50" s="36">
        <v>340</v>
      </c>
      <c r="D50" s="36" t="s">
        <v>42</v>
      </c>
      <c r="E50" s="26">
        <v>39800</v>
      </c>
      <c r="F50" s="26">
        <v>39800</v>
      </c>
      <c r="G50" s="26"/>
      <c r="H50" s="25"/>
    </row>
    <row r="51" spans="1:8" ht="19.5" customHeight="1">
      <c r="A51" s="38"/>
      <c r="B51" s="36"/>
      <c r="C51" s="36">
        <v>360</v>
      </c>
      <c r="D51" s="36" t="s">
        <v>43</v>
      </c>
      <c r="E51" s="26">
        <v>8500</v>
      </c>
      <c r="F51" s="26">
        <v>8500</v>
      </c>
      <c r="G51" s="26"/>
      <c r="H51" s="25"/>
    </row>
    <row r="52" spans="1:8" ht="19.5" customHeight="1">
      <c r="A52" s="38"/>
      <c r="B52" s="36"/>
      <c r="C52" s="36">
        <v>370</v>
      </c>
      <c r="D52" s="36" t="s">
        <v>44</v>
      </c>
      <c r="E52" s="26">
        <v>300</v>
      </c>
      <c r="F52" s="26">
        <v>300</v>
      </c>
      <c r="G52" s="26"/>
      <c r="H52" s="25"/>
    </row>
    <row r="53" spans="1:8" ht="19.5" customHeight="1">
      <c r="A53" s="38"/>
      <c r="B53" s="36"/>
      <c r="C53" s="36">
        <v>430</v>
      </c>
      <c r="D53" s="36" t="s">
        <v>45</v>
      </c>
      <c r="E53" s="26">
        <v>200</v>
      </c>
      <c r="F53" s="26">
        <v>200</v>
      </c>
      <c r="G53" s="26"/>
      <c r="H53" s="25"/>
    </row>
    <row r="54" spans="1:8" ht="31.5" customHeight="1">
      <c r="A54" s="38"/>
      <c r="B54" s="36"/>
      <c r="C54" s="36">
        <v>500</v>
      </c>
      <c r="D54" s="36" t="s">
        <v>46</v>
      </c>
      <c r="E54" s="26">
        <v>65000</v>
      </c>
      <c r="F54" s="26">
        <v>65000</v>
      </c>
      <c r="G54" s="26"/>
      <c r="H54" s="25"/>
    </row>
    <row r="55" spans="1:8" ht="26.25" customHeight="1">
      <c r="A55" s="38"/>
      <c r="B55" s="36"/>
      <c r="C55" s="36">
        <v>910</v>
      </c>
      <c r="D55" s="36" t="s">
        <v>47</v>
      </c>
      <c r="E55" s="26">
        <v>15000</v>
      </c>
      <c r="F55" s="26">
        <v>15000</v>
      </c>
      <c r="G55" s="26"/>
      <c r="H55" s="25"/>
    </row>
    <row r="56" spans="1:8" ht="30" customHeight="1">
      <c r="A56" s="38"/>
      <c r="B56" s="36">
        <v>75618</v>
      </c>
      <c r="C56" s="36"/>
      <c r="D56" s="36" t="s">
        <v>48</v>
      </c>
      <c r="E56" s="26">
        <f>E57+E58+E59+E60</f>
        <v>69530</v>
      </c>
      <c r="F56" s="26">
        <f>F57+F58+F59+F60</f>
        <v>69530</v>
      </c>
      <c r="G56" s="26"/>
      <c r="H56" s="25"/>
    </row>
    <row r="57" spans="1:8" ht="19.5" customHeight="1">
      <c r="A57" s="38"/>
      <c r="B57" s="36"/>
      <c r="C57" s="36">
        <v>410</v>
      </c>
      <c r="D57" s="36" t="s">
        <v>49</v>
      </c>
      <c r="E57" s="26">
        <v>14700</v>
      </c>
      <c r="F57" s="26">
        <v>14700</v>
      </c>
      <c r="G57" s="26"/>
      <c r="H57" s="25"/>
    </row>
    <row r="58" spans="1:8" ht="19.5" customHeight="1">
      <c r="A58" s="38"/>
      <c r="B58" s="36"/>
      <c r="C58" s="36">
        <v>460</v>
      </c>
      <c r="D58" s="36" t="s">
        <v>50</v>
      </c>
      <c r="E58" s="26">
        <v>0</v>
      </c>
      <c r="F58" s="26">
        <v>0</v>
      </c>
      <c r="G58" s="26"/>
      <c r="H58" s="25"/>
    </row>
    <row r="59" spans="1:8" ht="26.25" customHeight="1">
      <c r="A59" s="38"/>
      <c r="B59" s="36"/>
      <c r="C59" s="36">
        <v>480</v>
      </c>
      <c r="D59" s="36" t="s">
        <v>51</v>
      </c>
      <c r="E59" s="26">
        <v>52330</v>
      </c>
      <c r="F59" s="26">
        <v>52330</v>
      </c>
      <c r="G59" s="26"/>
      <c r="H59" s="25"/>
    </row>
    <row r="60" spans="1:8" ht="19.5" customHeight="1">
      <c r="A60" s="38"/>
      <c r="B60" s="36"/>
      <c r="C60" s="36">
        <v>490</v>
      </c>
      <c r="D60" s="36" t="s">
        <v>12</v>
      </c>
      <c r="E60" s="26">
        <v>2500</v>
      </c>
      <c r="F60" s="26">
        <v>2500</v>
      </c>
      <c r="G60" s="26"/>
      <c r="H60" s="25"/>
    </row>
    <row r="61" spans="1:8" ht="40.5" customHeight="1">
      <c r="A61" s="38"/>
      <c r="B61" s="36">
        <v>75621</v>
      </c>
      <c r="C61" s="36"/>
      <c r="D61" s="36" t="s">
        <v>52</v>
      </c>
      <c r="E61" s="26">
        <f>E62+E63</f>
        <v>868002</v>
      </c>
      <c r="F61" s="26">
        <f>F62+F63</f>
        <v>868002</v>
      </c>
      <c r="G61" s="26"/>
      <c r="H61" s="25"/>
    </row>
    <row r="62" spans="1:8" ht="19.5" customHeight="1">
      <c r="A62" s="38"/>
      <c r="B62" s="36"/>
      <c r="C62" s="36">
        <v>10</v>
      </c>
      <c r="D62" s="36" t="s">
        <v>53</v>
      </c>
      <c r="E62" s="26">
        <v>856002</v>
      </c>
      <c r="F62" s="26">
        <v>856002</v>
      </c>
      <c r="G62" s="26"/>
      <c r="H62" s="25"/>
    </row>
    <row r="63" spans="1:8" ht="19.5" customHeight="1">
      <c r="A63" s="38"/>
      <c r="B63" s="36"/>
      <c r="C63" s="36">
        <v>20</v>
      </c>
      <c r="D63" s="36" t="s">
        <v>54</v>
      </c>
      <c r="E63" s="26">
        <v>12000</v>
      </c>
      <c r="F63" s="26">
        <v>12000</v>
      </c>
      <c r="G63" s="26"/>
      <c r="H63" s="25"/>
    </row>
    <row r="64" spans="1:8" s="41" customFormat="1" ht="22.5" customHeight="1">
      <c r="A64" s="35">
        <v>758</v>
      </c>
      <c r="B64" s="37"/>
      <c r="C64" s="37"/>
      <c r="D64" s="37" t="s">
        <v>55</v>
      </c>
      <c r="E64" s="24">
        <v>5811344</v>
      </c>
      <c r="F64" s="24">
        <f>F65+F66+F67+F69</f>
        <v>5811344</v>
      </c>
      <c r="G64" s="24"/>
      <c r="H64" s="40"/>
    </row>
    <row r="65" spans="1:8" ht="19.5" customHeight="1">
      <c r="A65" s="38"/>
      <c r="B65" s="36">
        <v>75801</v>
      </c>
      <c r="C65" s="36">
        <v>2920</v>
      </c>
      <c r="D65" s="36" t="s">
        <v>56</v>
      </c>
      <c r="E65" s="26">
        <v>3797756</v>
      </c>
      <c r="F65" s="26">
        <v>3797756</v>
      </c>
      <c r="G65" s="26"/>
      <c r="H65" s="25"/>
    </row>
    <row r="66" spans="1:8" ht="19.5" customHeight="1">
      <c r="A66" s="38"/>
      <c r="B66" s="36">
        <v>75807</v>
      </c>
      <c r="C66" s="36">
        <v>2920</v>
      </c>
      <c r="D66" s="36" t="s">
        <v>57</v>
      </c>
      <c r="E66" s="26">
        <v>2002502</v>
      </c>
      <c r="F66" s="26">
        <v>2002502</v>
      </c>
      <c r="G66" s="26"/>
      <c r="H66" s="25"/>
    </row>
    <row r="67" spans="1:8" ht="19.5" customHeight="1">
      <c r="A67" s="38"/>
      <c r="B67" s="36">
        <v>75814</v>
      </c>
      <c r="C67" s="36"/>
      <c r="D67" s="36" t="s">
        <v>55</v>
      </c>
      <c r="E67" s="26">
        <v>6500</v>
      </c>
      <c r="F67" s="26">
        <v>6500</v>
      </c>
      <c r="G67" s="26"/>
      <c r="H67" s="25"/>
    </row>
    <row r="68" spans="1:8" ht="19.5" customHeight="1">
      <c r="A68" s="38"/>
      <c r="B68" s="36"/>
      <c r="C68" s="36">
        <v>970</v>
      </c>
      <c r="D68" s="36" t="s">
        <v>30</v>
      </c>
      <c r="E68" s="26">
        <v>6500</v>
      </c>
      <c r="F68" s="26">
        <v>6500</v>
      </c>
      <c r="G68" s="26"/>
      <c r="H68" s="25"/>
    </row>
    <row r="69" spans="1:8" ht="19.5" customHeight="1">
      <c r="A69" s="38"/>
      <c r="B69" s="36">
        <v>75831</v>
      </c>
      <c r="C69" s="36">
        <v>2920</v>
      </c>
      <c r="D69" s="36" t="s">
        <v>58</v>
      </c>
      <c r="E69" s="26">
        <v>4586</v>
      </c>
      <c r="F69" s="26">
        <v>4586</v>
      </c>
      <c r="G69" s="26"/>
      <c r="H69" s="25"/>
    </row>
    <row r="70" spans="1:8" s="41" customFormat="1" ht="19.5" customHeight="1">
      <c r="A70" s="35">
        <v>801</v>
      </c>
      <c r="B70" s="37"/>
      <c r="C70" s="37"/>
      <c r="D70" s="37" t="s">
        <v>59</v>
      </c>
      <c r="E70" s="24">
        <f>E71+E75+E77</f>
        <v>206600</v>
      </c>
      <c r="F70" s="24">
        <v>143600</v>
      </c>
      <c r="G70" s="24"/>
      <c r="H70" s="40"/>
    </row>
    <row r="71" spans="1:8" ht="19.5" customHeight="1">
      <c r="A71" s="38"/>
      <c r="B71" s="36">
        <v>80101</v>
      </c>
      <c r="C71" s="36"/>
      <c r="D71" s="36" t="s">
        <v>60</v>
      </c>
      <c r="E71" s="26">
        <f>E72+E73+E74</f>
        <v>69600</v>
      </c>
      <c r="F71" s="26">
        <v>6600</v>
      </c>
      <c r="G71" s="26"/>
      <c r="H71" s="25"/>
    </row>
    <row r="72" spans="1:8" ht="19.5" customHeight="1">
      <c r="A72" s="38"/>
      <c r="B72" s="36"/>
      <c r="C72" s="36">
        <v>690</v>
      </c>
      <c r="D72" s="36" t="s">
        <v>12</v>
      </c>
      <c r="E72" s="26">
        <v>1000</v>
      </c>
      <c r="F72" s="26">
        <v>1000</v>
      </c>
      <c r="G72" s="26"/>
      <c r="H72" s="25"/>
    </row>
    <row r="73" spans="1:8" ht="27" customHeight="1">
      <c r="A73" s="38"/>
      <c r="B73" s="36"/>
      <c r="C73" s="36">
        <v>830</v>
      </c>
      <c r="D73" s="36" t="s">
        <v>61</v>
      </c>
      <c r="E73" s="26">
        <v>5600</v>
      </c>
      <c r="F73" s="26">
        <v>5600</v>
      </c>
      <c r="G73" s="26"/>
      <c r="H73" s="25"/>
    </row>
    <row r="74" spans="1:8" ht="27" customHeight="1">
      <c r="A74" s="38"/>
      <c r="B74" s="36"/>
      <c r="C74" s="36">
        <v>6260</v>
      </c>
      <c r="D74" s="36" t="s">
        <v>62</v>
      </c>
      <c r="E74" s="26">
        <v>63000</v>
      </c>
      <c r="F74" s="26"/>
      <c r="G74" s="26">
        <v>63000</v>
      </c>
      <c r="H74" s="25"/>
    </row>
    <row r="75" spans="1:8" ht="19.5" customHeight="1">
      <c r="A75" s="38"/>
      <c r="B75" s="36">
        <v>80104</v>
      </c>
      <c r="C75" s="36"/>
      <c r="D75" s="36" t="s">
        <v>63</v>
      </c>
      <c r="E75" s="26">
        <v>115000</v>
      </c>
      <c r="F75" s="26">
        <v>115000</v>
      </c>
      <c r="G75" s="26"/>
      <c r="H75" s="25"/>
    </row>
    <row r="76" spans="1:8" ht="25.5" customHeight="1">
      <c r="A76" s="38"/>
      <c r="B76" s="36"/>
      <c r="C76" s="36">
        <v>690</v>
      </c>
      <c r="D76" s="36" t="s">
        <v>64</v>
      </c>
      <c r="E76" s="26">
        <v>115000</v>
      </c>
      <c r="F76" s="26">
        <v>115000</v>
      </c>
      <c r="G76" s="26"/>
      <c r="H76" s="25"/>
    </row>
    <row r="77" spans="1:8" ht="19.5" customHeight="1">
      <c r="A77" s="38"/>
      <c r="B77" s="36">
        <v>80113</v>
      </c>
      <c r="C77" s="36"/>
      <c r="D77" s="36" t="s">
        <v>65</v>
      </c>
      <c r="E77" s="26">
        <v>22000</v>
      </c>
      <c r="F77" s="26">
        <v>22000</v>
      </c>
      <c r="G77" s="26"/>
      <c r="H77" s="25"/>
    </row>
    <row r="78" spans="1:8" ht="19.5" customHeight="1">
      <c r="A78" s="38"/>
      <c r="B78" s="36"/>
      <c r="C78" s="36">
        <v>830</v>
      </c>
      <c r="D78" s="36" t="s">
        <v>14</v>
      </c>
      <c r="E78" s="26">
        <v>22000</v>
      </c>
      <c r="F78" s="26">
        <v>22000</v>
      </c>
      <c r="G78" s="26"/>
      <c r="H78" s="25"/>
    </row>
    <row r="79" spans="1:8" s="41" customFormat="1" ht="19.5" customHeight="1">
      <c r="A79" s="35">
        <v>851</v>
      </c>
      <c r="B79" s="37"/>
      <c r="C79" s="37"/>
      <c r="D79" s="37" t="s">
        <v>66</v>
      </c>
      <c r="E79" s="24">
        <v>14294</v>
      </c>
      <c r="F79" s="24">
        <v>14294</v>
      </c>
      <c r="G79" s="24"/>
      <c r="H79" s="40"/>
    </row>
    <row r="80" spans="1:8" ht="19.5" customHeight="1">
      <c r="A80" s="38"/>
      <c r="B80" s="36">
        <v>85121</v>
      </c>
      <c r="C80" s="36"/>
      <c r="D80" s="36" t="s">
        <v>67</v>
      </c>
      <c r="E80" s="26">
        <v>14000</v>
      </c>
      <c r="F80" s="26">
        <v>14000</v>
      </c>
      <c r="G80" s="26"/>
      <c r="H80" s="25"/>
    </row>
    <row r="81" spans="1:8" ht="19.5" customHeight="1">
      <c r="A81" s="38"/>
      <c r="B81" s="36"/>
      <c r="C81" s="36">
        <v>830</v>
      </c>
      <c r="D81" s="36" t="s">
        <v>14</v>
      </c>
      <c r="E81" s="26">
        <v>14000</v>
      </c>
      <c r="F81" s="26">
        <v>14000</v>
      </c>
      <c r="G81" s="26"/>
      <c r="H81" s="25"/>
    </row>
    <row r="82" spans="1:8" ht="19.5" customHeight="1">
      <c r="A82" s="38"/>
      <c r="B82" s="36">
        <v>85195</v>
      </c>
      <c r="C82" s="36"/>
      <c r="D82" s="36" t="s">
        <v>68</v>
      </c>
      <c r="E82" s="26">
        <v>294</v>
      </c>
      <c r="F82" s="26">
        <v>294</v>
      </c>
      <c r="G82" s="26"/>
      <c r="H82" s="25"/>
    </row>
    <row r="83" spans="1:8" ht="27" customHeight="1">
      <c r="A83" s="38"/>
      <c r="B83" s="36"/>
      <c r="C83" s="36">
        <v>2010</v>
      </c>
      <c r="D83" s="36" t="s">
        <v>69</v>
      </c>
      <c r="E83" s="26">
        <v>294</v>
      </c>
      <c r="F83" s="26">
        <v>294</v>
      </c>
      <c r="G83" s="26"/>
      <c r="H83" s="25"/>
    </row>
    <row r="84" spans="1:8" s="41" customFormat="1" ht="19.5" customHeight="1">
      <c r="A84" s="35">
        <v>852</v>
      </c>
      <c r="B84" s="37"/>
      <c r="C84" s="37"/>
      <c r="D84" s="37" t="s">
        <v>70</v>
      </c>
      <c r="E84" s="24">
        <f>E85+E88+E91+E93+E95+E97</f>
        <v>2000862</v>
      </c>
      <c r="F84" s="24">
        <f>E84</f>
        <v>2000862</v>
      </c>
      <c r="G84" s="24"/>
      <c r="H84" s="40"/>
    </row>
    <row r="85" spans="1:8" ht="19.5" customHeight="1">
      <c r="A85" s="38"/>
      <c r="B85" s="36">
        <v>85212</v>
      </c>
      <c r="C85" s="36"/>
      <c r="D85" s="36" t="s">
        <v>71</v>
      </c>
      <c r="E85" s="26">
        <f>E86+E87</f>
        <v>1713938</v>
      </c>
      <c r="F85" s="26">
        <f>E85</f>
        <v>1713938</v>
      </c>
      <c r="G85" s="26"/>
      <c r="H85" s="25"/>
    </row>
    <row r="86" spans="1:8" ht="19.5" customHeight="1">
      <c r="A86" s="38"/>
      <c r="B86" s="36"/>
      <c r="C86" s="36">
        <v>980</v>
      </c>
      <c r="D86" s="36" t="s">
        <v>72</v>
      </c>
      <c r="E86" s="26">
        <v>6800</v>
      </c>
      <c r="F86" s="26">
        <v>6800</v>
      </c>
      <c r="G86" s="26"/>
      <c r="H86" s="25"/>
    </row>
    <row r="87" spans="1:8" ht="26.25" customHeight="1">
      <c r="A87" s="38"/>
      <c r="B87" s="36"/>
      <c r="C87" s="36">
        <v>2010</v>
      </c>
      <c r="D87" s="36" t="s">
        <v>73</v>
      </c>
      <c r="E87" s="26">
        <v>1707138</v>
      </c>
      <c r="F87" s="26">
        <v>1707138</v>
      </c>
      <c r="G87" s="26"/>
      <c r="H87" s="25"/>
    </row>
    <row r="88" spans="1:8" ht="30.75" customHeight="1">
      <c r="A88" s="38"/>
      <c r="B88" s="36">
        <v>85213</v>
      </c>
      <c r="C88" s="36"/>
      <c r="D88" s="36" t="s">
        <v>74</v>
      </c>
      <c r="E88" s="26">
        <f>E89+E90</f>
        <v>17148</v>
      </c>
      <c r="F88" s="26">
        <f>F89+F90</f>
        <v>17148</v>
      </c>
      <c r="G88" s="26"/>
      <c r="H88" s="25"/>
    </row>
    <row r="89" spans="1:8" ht="27.75" customHeight="1">
      <c r="A89" s="38"/>
      <c r="B89" s="36"/>
      <c r="C89" s="36">
        <v>2010</v>
      </c>
      <c r="D89" s="36" t="s">
        <v>69</v>
      </c>
      <c r="E89" s="26">
        <v>8260</v>
      </c>
      <c r="F89" s="26">
        <v>8260</v>
      </c>
      <c r="G89" s="26"/>
      <c r="H89" s="25"/>
    </row>
    <row r="90" spans="1:8" ht="19.5" customHeight="1">
      <c r="A90" s="38"/>
      <c r="B90" s="36"/>
      <c r="C90" s="36">
        <v>2030</v>
      </c>
      <c r="D90" s="36" t="s">
        <v>75</v>
      </c>
      <c r="E90" s="26">
        <v>8888</v>
      </c>
      <c r="F90" s="26">
        <v>8888</v>
      </c>
      <c r="G90" s="26"/>
      <c r="H90" s="25"/>
    </row>
    <row r="91" spans="1:8" ht="19.5" customHeight="1">
      <c r="A91" s="38"/>
      <c r="B91" s="36">
        <v>85214</v>
      </c>
      <c r="C91" s="36"/>
      <c r="D91" s="36" t="s">
        <v>76</v>
      </c>
      <c r="E91" s="26">
        <f>E92</f>
        <v>90013</v>
      </c>
      <c r="F91" s="26">
        <f>F92</f>
        <v>90013</v>
      </c>
      <c r="G91" s="26"/>
      <c r="H91" s="25"/>
    </row>
    <row r="92" spans="1:8" ht="31.5" customHeight="1">
      <c r="A92" s="38"/>
      <c r="B92" s="36"/>
      <c r="C92" s="36">
        <v>2030</v>
      </c>
      <c r="D92" s="36" t="s">
        <v>77</v>
      </c>
      <c r="E92" s="26">
        <v>90013</v>
      </c>
      <c r="F92" s="26">
        <v>90013</v>
      </c>
      <c r="G92" s="26"/>
      <c r="H92" s="25"/>
    </row>
    <row r="93" spans="1:8" ht="19.5" customHeight="1">
      <c r="A93" s="38"/>
      <c r="B93" s="36">
        <v>85216</v>
      </c>
      <c r="C93" s="36"/>
      <c r="D93" s="36" t="s">
        <v>78</v>
      </c>
      <c r="E93" s="26">
        <v>41956</v>
      </c>
      <c r="F93" s="26">
        <v>41956</v>
      </c>
      <c r="G93" s="26"/>
      <c r="H93" s="25"/>
    </row>
    <row r="94" spans="1:8" ht="19.5" customHeight="1">
      <c r="A94" s="38"/>
      <c r="B94" s="36"/>
      <c r="C94" s="36">
        <v>2030</v>
      </c>
      <c r="D94" s="36" t="s">
        <v>75</v>
      </c>
      <c r="E94" s="26">
        <v>41956</v>
      </c>
      <c r="F94" s="26">
        <v>41956</v>
      </c>
      <c r="G94" s="26"/>
      <c r="H94" s="25"/>
    </row>
    <row r="95" spans="1:8" ht="19.5" customHeight="1">
      <c r="A95" s="38"/>
      <c r="B95" s="36">
        <v>85219</v>
      </c>
      <c r="C95" s="36"/>
      <c r="D95" s="36" t="s">
        <v>79</v>
      </c>
      <c r="E95" s="26">
        <v>74315</v>
      </c>
      <c r="F95" s="26">
        <v>74315</v>
      </c>
      <c r="G95" s="26"/>
      <c r="H95" s="25"/>
    </row>
    <row r="96" spans="1:8" ht="27.75" customHeight="1">
      <c r="A96" s="38"/>
      <c r="B96" s="36"/>
      <c r="C96" s="36">
        <v>2030</v>
      </c>
      <c r="D96" s="36" t="s">
        <v>77</v>
      </c>
      <c r="E96" s="26">
        <v>74315</v>
      </c>
      <c r="F96" s="26">
        <v>74315</v>
      </c>
      <c r="G96" s="26"/>
      <c r="H96" s="25"/>
    </row>
    <row r="97" spans="1:8" ht="19.5" customHeight="1">
      <c r="A97" s="38"/>
      <c r="B97" s="36">
        <v>85295</v>
      </c>
      <c r="C97" s="36"/>
      <c r="D97" s="36" t="s">
        <v>13</v>
      </c>
      <c r="E97" s="26">
        <v>63492</v>
      </c>
      <c r="F97" s="26">
        <v>63492</v>
      </c>
      <c r="G97" s="26"/>
      <c r="H97" s="25"/>
    </row>
    <row r="98" spans="1:8" ht="29.25" customHeight="1">
      <c r="A98" s="38"/>
      <c r="B98" s="36"/>
      <c r="C98" s="36">
        <v>2030</v>
      </c>
      <c r="D98" s="36" t="s">
        <v>80</v>
      </c>
      <c r="E98" s="26">
        <v>63492</v>
      </c>
      <c r="F98" s="26">
        <v>63492</v>
      </c>
      <c r="G98" s="26"/>
      <c r="H98" s="25"/>
    </row>
    <row r="99" spans="1:8" s="41" customFormat="1" ht="31.5" customHeight="1">
      <c r="A99" s="35">
        <v>854</v>
      </c>
      <c r="B99" s="37"/>
      <c r="C99" s="37"/>
      <c r="D99" s="37" t="s">
        <v>81</v>
      </c>
      <c r="E99" s="24">
        <v>60000</v>
      </c>
      <c r="F99" s="24">
        <v>0</v>
      </c>
      <c r="G99" s="24">
        <v>60000</v>
      </c>
      <c r="H99" s="40"/>
    </row>
    <row r="100" spans="1:8" ht="19.5" customHeight="1">
      <c r="A100" s="38"/>
      <c r="B100" s="36">
        <v>85415</v>
      </c>
      <c r="C100" s="36"/>
      <c r="D100" s="36" t="s">
        <v>82</v>
      </c>
      <c r="E100" s="26">
        <v>0</v>
      </c>
      <c r="F100" s="26">
        <v>0</v>
      </c>
      <c r="G100" s="26"/>
      <c r="H100" s="25"/>
    </row>
    <row r="101" spans="1:8" ht="29.25" customHeight="1">
      <c r="A101" s="38"/>
      <c r="B101" s="36"/>
      <c r="C101" s="36">
        <v>2030</v>
      </c>
      <c r="D101" s="36" t="s">
        <v>83</v>
      </c>
      <c r="E101" s="26">
        <v>0</v>
      </c>
      <c r="F101" s="26">
        <v>0</v>
      </c>
      <c r="G101" s="26"/>
      <c r="H101" s="25"/>
    </row>
    <row r="102" spans="1:8" ht="19.5" customHeight="1">
      <c r="A102" s="38"/>
      <c r="B102" s="36">
        <v>85495</v>
      </c>
      <c r="C102" s="36"/>
      <c r="D102" s="36" t="s">
        <v>84</v>
      </c>
      <c r="E102" s="26">
        <v>60000</v>
      </c>
      <c r="F102" s="26">
        <v>0</v>
      </c>
      <c r="G102" s="26">
        <v>60000</v>
      </c>
      <c r="H102" s="25"/>
    </row>
    <row r="103" spans="1:8" ht="31.5" customHeight="1">
      <c r="A103" s="38"/>
      <c r="B103" s="36"/>
      <c r="C103" s="36">
        <v>6207</v>
      </c>
      <c r="D103" s="36" t="s">
        <v>85</v>
      </c>
      <c r="E103" s="26">
        <v>60000</v>
      </c>
      <c r="F103" s="26">
        <v>0</v>
      </c>
      <c r="G103" s="26">
        <v>60000</v>
      </c>
      <c r="H103" s="25"/>
    </row>
    <row r="104" spans="1:8" s="41" customFormat="1" ht="19.5" customHeight="1">
      <c r="A104" s="35">
        <v>900</v>
      </c>
      <c r="B104" s="37"/>
      <c r="C104" s="37"/>
      <c r="D104" s="37" t="s">
        <v>86</v>
      </c>
      <c r="E104" s="24">
        <f>E105+E108+E110+E111</f>
        <v>2324194</v>
      </c>
      <c r="F104" s="24">
        <f>F105+F108+F110+F111</f>
        <v>75700</v>
      </c>
      <c r="G104" s="24">
        <f>G105</f>
        <v>2248494</v>
      </c>
      <c r="H104" s="40"/>
    </row>
    <row r="105" spans="1:8" ht="25.5" customHeight="1">
      <c r="A105" s="38"/>
      <c r="B105" s="36">
        <v>90001</v>
      </c>
      <c r="C105" s="36"/>
      <c r="D105" s="36" t="s">
        <v>87</v>
      </c>
      <c r="E105" s="26">
        <f>E106+E107</f>
        <v>2302994</v>
      </c>
      <c r="F105" s="26">
        <f>F106</f>
        <v>54500</v>
      </c>
      <c r="G105" s="26">
        <v>2248494</v>
      </c>
      <c r="H105" s="25"/>
    </row>
    <row r="106" spans="1:8" ht="27" customHeight="1">
      <c r="A106" s="38"/>
      <c r="B106" s="36"/>
      <c r="C106" s="36">
        <v>830</v>
      </c>
      <c r="D106" s="36" t="s">
        <v>88</v>
      </c>
      <c r="E106" s="26">
        <v>54500</v>
      </c>
      <c r="F106" s="26">
        <v>54500</v>
      </c>
      <c r="G106" s="26"/>
      <c r="H106" s="25"/>
    </row>
    <row r="107" spans="1:8" ht="19.5" customHeight="1">
      <c r="A107" s="38"/>
      <c r="B107" s="36"/>
      <c r="C107" s="36">
        <v>6207</v>
      </c>
      <c r="D107" s="36" t="s">
        <v>89</v>
      </c>
      <c r="E107" s="26">
        <v>2248494</v>
      </c>
      <c r="F107" s="26"/>
      <c r="G107" s="26">
        <v>2248494</v>
      </c>
      <c r="H107" s="25"/>
    </row>
    <row r="108" spans="1:8" ht="30" customHeight="1">
      <c r="A108" s="38"/>
      <c r="B108" s="36">
        <v>90019</v>
      </c>
      <c r="C108" s="36"/>
      <c r="D108" s="36" t="s">
        <v>90</v>
      </c>
      <c r="E108" s="26">
        <v>19200</v>
      </c>
      <c r="F108" s="26">
        <v>19200</v>
      </c>
      <c r="G108" s="26"/>
      <c r="H108" s="25"/>
    </row>
    <row r="109" spans="1:8" ht="30" customHeight="1">
      <c r="A109" s="38"/>
      <c r="B109" s="36"/>
      <c r="C109" s="36">
        <v>690</v>
      </c>
      <c r="D109" s="36" t="s">
        <v>12</v>
      </c>
      <c r="E109" s="26">
        <v>19200</v>
      </c>
      <c r="F109" s="26">
        <v>19200</v>
      </c>
      <c r="G109" s="26"/>
      <c r="H109" s="25"/>
    </row>
    <row r="110" spans="1:8" ht="30" customHeight="1">
      <c r="A110" s="38"/>
      <c r="B110" s="36">
        <v>90020</v>
      </c>
      <c r="C110" s="36">
        <v>400</v>
      </c>
      <c r="D110" s="36" t="s">
        <v>91</v>
      </c>
      <c r="E110" s="26">
        <v>1800</v>
      </c>
      <c r="F110" s="26">
        <v>1800</v>
      </c>
      <c r="G110" s="26"/>
      <c r="H110" s="25"/>
    </row>
    <row r="111" spans="1:8" ht="19.5" customHeight="1">
      <c r="A111" s="38"/>
      <c r="B111" s="36">
        <v>90095</v>
      </c>
      <c r="C111" s="36"/>
      <c r="D111" s="36" t="s">
        <v>84</v>
      </c>
      <c r="E111" s="26">
        <v>200</v>
      </c>
      <c r="F111" s="26">
        <v>200</v>
      </c>
      <c r="G111" s="26"/>
      <c r="H111" s="25"/>
    </row>
    <row r="112" spans="1:8" ht="19.5" customHeight="1">
      <c r="A112" s="38"/>
      <c r="B112" s="36"/>
      <c r="C112" s="36">
        <v>690</v>
      </c>
      <c r="D112" s="36" t="s">
        <v>12</v>
      </c>
      <c r="E112" s="26">
        <v>200</v>
      </c>
      <c r="F112" s="26">
        <v>200</v>
      </c>
      <c r="G112" s="26"/>
      <c r="H112" s="25"/>
    </row>
    <row r="113" spans="1:8" s="41" customFormat="1" ht="31.5" customHeight="1">
      <c r="A113" s="35">
        <v>921</v>
      </c>
      <c r="B113" s="37"/>
      <c r="C113" s="37"/>
      <c r="D113" s="37" t="s">
        <v>92</v>
      </c>
      <c r="E113" s="24">
        <v>1200</v>
      </c>
      <c r="F113" s="24">
        <v>1200</v>
      </c>
      <c r="G113" s="24"/>
      <c r="H113" s="40"/>
    </row>
    <row r="114" spans="1:8" ht="19.5" customHeight="1">
      <c r="A114" s="38"/>
      <c r="B114" s="36">
        <v>92109</v>
      </c>
      <c r="C114" s="36"/>
      <c r="D114" s="36" t="s">
        <v>93</v>
      </c>
      <c r="E114" s="26">
        <v>1200</v>
      </c>
      <c r="F114" s="26">
        <v>1200</v>
      </c>
      <c r="G114" s="26"/>
      <c r="H114" s="25"/>
    </row>
    <row r="115" spans="1:8" ht="19.5" customHeight="1">
      <c r="A115" s="38"/>
      <c r="B115" s="36"/>
      <c r="C115" s="36">
        <v>830</v>
      </c>
      <c r="D115" s="36" t="s">
        <v>94</v>
      </c>
      <c r="E115" s="26">
        <v>1200</v>
      </c>
      <c r="F115" s="26">
        <v>1200</v>
      </c>
      <c r="G115" s="26"/>
      <c r="H115" s="25"/>
    </row>
    <row r="116" spans="1:8" ht="41.25" customHeight="1">
      <c r="A116" s="38"/>
      <c r="B116" s="36"/>
      <c r="C116" s="36">
        <v>2330</v>
      </c>
      <c r="D116" s="36" t="s">
        <v>95</v>
      </c>
      <c r="E116" s="26">
        <v>0</v>
      </c>
      <c r="F116" s="26">
        <v>0</v>
      </c>
      <c r="G116" s="26"/>
      <c r="H116" s="25"/>
    </row>
    <row r="117" spans="1:8" ht="19.5" customHeight="1">
      <c r="A117" s="38"/>
      <c r="B117" s="36"/>
      <c r="C117" s="36">
        <v>2320</v>
      </c>
      <c r="D117" s="36" t="s">
        <v>96</v>
      </c>
      <c r="E117" s="26">
        <v>0</v>
      </c>
      <c r="F117" s="26">
        <v>0</v>
      </c>
      <c r="G117" s="26"/>
      <c r="H117" s="25"/>
    </row>
    <row r="118" spans="1:8" s="41" customFormat="1" ht="19.5" customHeight="1">
      <c r="A118" s="268" t="s">
        <v>97</v>
      </c>
      <c r="B118" s="268"/>
      <c r="C118" s="268"/>
      <c r="D118" s="268"/>
      <c r="E118" s="43">
        <f>E7+E13+E16+E19+E28+E33+E36+E64+E70+E79+E84+E99+E104+E113</f>
        <v>14954506</v>
      </c>
      <c r="F118" s="43">
        <f>F7+F13+F16+F19+F28+F33+F36+F64+F70+F79+F84+F104+F113</f>
        <v>11416012</v>
      </c>
      <c r="G118" s="43">
        <f>G7+G19+G74+G99+G104</f>
        <v>3538494</v>
      </c>
      <c r="H118" s="44"/>
    </row>
    <row r="119" spans="1:8" ht="12.75">
      <c r="A119" s="45"/>
      <c r="B119" s="46"/>
      <c r="C119" s="47"/>
      <c r="D119" s="46"/>
      <c r="E119" s="48"/>
      <c r="F119" s="49"/>
      <c r="G119" s="48"/>
      <c r="H119" s="7"/>
    </row>
    <row r="120" spans="1:8" ht="12.75">
      <c r="A120" s="45"/>
      <c r="B120" s="46"/>
      <c r="C120" s="47"/>
      <c r="D120" s="46"/>
      <c r="E120" s="48"/>
      <c r="F120" s="49"/>
      <c r="G120" s="48"/>
      <c r="H120" s="7"/>
    </row>
    <row r="121" spans="1:7" ht="12.75" customHeight="1">
      <c r="A121" s="269" t="s">
        <v>98</v>
      </c>
      <c r="B121" s="269"/>
      <c r="C121" s="269"/>
      <c r="D121" s="269"/>
      <c r="E121" s="50"/>
      <c r="F121" s="51"/>
      <c r="G121" s="50"/>
    </row>
    <row r="122" spans="1:7" ht="12.75">
      <c r="A122" s="52"/>
      <c r="B122" s="53"/>
      <c r="C122" s="54"/>
      <c r="D122" s="53"/>
      <c r="E122" s="50"/>
      <c r="F122" s="51"/>
      <c r="G122" s="50"/>
    </row>
    <row r="123" spans="1:7" ht="12.75">
      <c r="A123" s="52"/>
      <c r="B123" s="53"/>
      <c r="C123" s="54"/>
      <c r="D123" s="53"/>
      <c r="E123" s="50"/>
      <c r="F123" s="51"/>
      <c r="G123" s="50"/>
    </row>
    <row r="124" spans="1:7" ht="12.75">
      <c r="A124" s="52"/>
      <c r="B124" s="53"/>
      <c r="C124" s="54"/>
      <c r="D124" s="53"/>
      <c r="E124" s="50"/>
      <c r="F124" s="51"/>
      <c r="G124" s="50"/>
    </row>
    <row r="125" spans="1:7" ht="12.75">
      <c r="A125" s="52"/>
      <c r="B125" s="53"/>
      <c r="C125" s="54"/>
      <c r="D125" s="53"/>
      <c r="E125" s="50"/>
      <c r="F125" s="51"/>
      <c r="G125" s="50"/>
    </row>
    <row r="126" spans="1:7" ht="12.75">
      <c r="A126" s="52"/>
      <c r="B126" s="53"/>
      <c r="C126" s="54"/>
      <c r="D126" s="53"/>
      <c r="E126" s="50"/>
      <c r="F126" s="51"/>
      <c r="G126" s="50"/>
    </row>
    <row r="127" spans="1:7" ht="12.75">
      <c r="A127" s="52"/>
      <c r="B127" s="53"/>
      <c r="C127" s="54"/>
      <c r="D127" s="53"/>
      <c r="E127" s="50"/>
      <c r="F127" s="51"/>
      <c r="G127" s="50"/>
    </row>
    <row r="128" spans="1:7" ht="12.75">
      <c r="A128" s="52"/>
      <c r="B128" s="53"/>
      <c r="C128" s="54"/>
      <c r="D128" s="53"/>
      <c r="E128" s="50"/>
      <c r="F128" s="51"/>
      <c r="G128" s="50"/>
    </row>
    <row r="129" spans="1:7" ht="12.75">
      <c r="A129" s="52"/>
      <c r="B129" s="53"/>
      <c r="C129" s="54"/>
      <c r="D129" s="53"/>
      <c r="E129" s="50"/>
      <c r="F129" s="51"/>
      <c r="G129" s="50"/>
    </row>
    <row r="130" spans="1:7" ht="12.75">
      <c r="A130" s="52"/>
      <c r="B130" s="53"/>
      <c r="C130" s="54"/>
      <c r="D130" s="53"/>
      <c r="E130" s="50"/>
      <c r="F130" s="51"/>
      <c r="G130" s="50"/>
    </row>
    <row r="131" spans="1:7" ht="12.75">
      <c r="A131" s="52"/>
      <c r="B131" s="53"/>
      <c r="C131" s="54"/>
      <c r="D131" s="53"/>
      <c r="E131" s="50"/>
      <c r="F131" s="51"/>
      <c r="G131" s="50"/>
    </row>
    <row r="132" spans="1:7" ht="12.75">
      <c r="A132" s="52"/>
      <c r="B132" s="53"/>
      <c r="C132" s="54"/>
      <c r="D132" s="53"/>
      <c r="E132" s="50"/>
      <c r="F132" s="51"/>
      <c r="G132" s="50"/>
    </row>
    <row r="133" spans="1:7" ht="12.75">
      <c r="A133" s="52"/>
      <c r="B133" s="53"/>
      <c r="C133" s="54"/>
      <c r="D133" s="53"/>
      <c r="E133" s="50"/>
      <c r="F133" s="51"/>
      <c r="G133" s="50"/>
    </row>
    <row r="134" spans="1:7" ht="12.75">
      <c r="A134" s="52"/>
      <c r="B134" s="53"/>
      <c r="C134" s="54"/>
      <c r="D134" s="53"/>
      <c r="E134" s="50"/>
      <c r="F134" s="51"/>
      <c r="G134" s="50"/>
    </row>
    <row r="135" spans="1:7" ht="12.75">
      <c r="A135" s="52"/>
      <c r="B135" s="53"/>
      <c r="C135" s="54"/>
      <c r="D135" s="53"/>
      <c r="E135" s="50"/>
      <c r="F135" s="51"/>
      <c r="G135" s="50"/>
    </row>
    <row r="136" spans="1:7" ht="12.75">
      <c r="A136" s="52"/>
      <c r="B136" s="53"/>
      <c r="C136" s="54"/>
      <c r="D136" s="53"/>
      <c r="E136" s="50"/>
      <c r="F136" s="51"/>
      <c r="G136" s="50"/>
    </row>
    <row r="137" spans="1:7" ht="12.75">
      <c r="A137" s="52"/>
      <c r="B137" s="53"/>
      <c r="C137" s="54"/>
      <c r="D137" s="53"/>
      <c r="E137" s="50"/>
      <c r="F137" s="51"/>
      <c r="G137" s="50"/>
    </row>
    <row r="138" spans="1:7" ht="12.75">
      <c r="A138" s="52"/>
      <c r="B138" s="53"/>
      <c r="C138" s="54"/>
      <c r="D138" s="53"/>
      <c r="E138" s="50"/>
      <c r="F138" s="51"/>
      <c r="G138" s="50"/>
    </row>
    <row r="139" spans="1:7" ht="12.75">
      <c r="A139" s="52"/>
      <c r="B139" s="53"/>
      <c r="C139" s="54"/>
      <c r="D139" s="53"/>
      <c r="E139" s="50"/>
      <c r="F139" s="51"/>
      <c r="G139" s="50"/>
    </row>
    <row r="140" spans="1:7" ht="12.75">
      <c r="A140" s="52"/>
      <c r="B140" s="53"/>
      <c r="C140" s="54"/>
      <c r="D140" s="53"/>
      <c r="E140" s="50"/>
      <c r="F140" s="51"/>
      <c r="G140" s="50"/>
    </row>
    <row r="141" spans="1:7" ht="12.75">
      <c r="A141" s="52"/>
      <c r="B141" s="53"/>
      <c r="C141" s="54"/>
      <c r="D141" s="53"/>
      <c r="E141" s="50"/>
      <c r="F141" s="51"/>
      <c r="G141" s="50"/>
    </row>
    <row r="142" spans="1:7" ht="12.75">
      <c r="A142" s="52"/>
      <c r="B142" s="53"/>
      <c r="C142" s="54"/>
      <c r="D142" s="53"/>
      <c r="E142" s="50"/>
      <c r="F142" s="51"/>
      <c r="G142" s="50"/>
    </row>
    <row r="143" spans="1:7" ht="12.75">
      <c r="A143" s="52"/>
      <c r="B143" s="53"/>
      <c r="C143" s="54"/>
      <c r="D143" s="53"/>
      <c r="E143" s="50"/>
      <c r="F143" s="51"/>
      <c r="G143" s="50"/>
    </row>
    <row r="144" spans="1:7" ht="12.75">
      <c r="A144" s="52"/>
      <c r="B144" s="53"/>
      <c r="C144" s="54"/>
      <c r="D144" s="53"/>
      <c r="E144" s="50"/>
      <c r="F144" s="51"/>
      <c r="G144" s="50"/>
    </row>
    <row r="145" spans="1:7" ht="12.75">
      <c r="A145" s="52"/>
      <c r="B145" s="53"/>
      <c r="C145" s="54"/>
      <c r="D145" s="53"/>
      <c r="E145" s="50"/>
      <c r="F145" s="51"/>
      <c r="G145" s="50"/>
    </row>
    <row r="146" spans="1:7" ht="12.75">
      <c r="A146" s="52"/>
      <c r="B146" s="53"/>
      <c r="C146" s="54"/>
      <c r="D146" s="53"/>
      <c r="E146" s="50"/>
      <c r="F146" s="51"/>
      <c r="G146" s="50"/>
    </row>
    <row r="147" spans="1:7" ht="12.75">
      <c r="A147" s="52"/>
      <c r="B147" s="53"/>
      <c r="C147" s="54"/>
      <c r="D147" s="53"/>
      <c r="E147" s="50"/>
      <c r="F147" s="51"/>
      <c r="G147" s="50"/>
    </row>
    <row r="148" spans="1:7" ht="12.75">
      <c r="A148" s="52"/>
      <c r="B148" s="53"/>
      <c r="C148" s="54"/>
      <c r="D148" s="53"/>
      <c r="E148" s="50"/>
      <c r="F148" s="51"/>
      <c r="G148" s="50"/>
    </row>
    <row r="149" spans="1:7" ht="12.75">
      <c r="A149" s="52"/>
      <c r="B149" s="53"/>
      <c r="C149" s="54"/>
      <c r="D149" s="53"/>
      <c r="E149" s="50"/>
      <c r="F149" s="51"/>
      <c r="G149" s="50"/>
    </row>
    <row r="150" spans="1:7" ht="12.75">
      <c r="A150" s="52"/>
      <c r="B150" s="53"/>
      <c r="C150" s="54"/>
      <c r="D150" s="53"/>
      <c r="E150" s="50"/>
      <c r="F150" s="51"/>
      <c r="G150" s="50"/>
    </row>
    <row r="151" spans="1:7" ht="12.75">
      <c r="A151" s="52"/>
      <c r="B151" s="53"/>
      <c r="C151" s="54"/>
      <c r="D151" s="53"/>
      <c r="E151" s="50"/>
      <c r="F151" s="51"/>
      <c r="G151" s="50"/>
    </row>
    <row r="152" spans="1:7" ht="12.75">
      <c r="A152" s="52"/>
      <c r="B152" s="53"/>
      <c r="C152" s="54"/>
      <c r="D152" s="53"/>
      <c r="E152" s="50"/>
      <c r="F152" s="51"/>
      <c r="G152" s="50"/>
    </row>
    <row r="153" spans="1:7" ht="12.75">
      <c r="A153" s="52"/>
      <c r="B153" s="55"/>
      <c r="C153" s="56"/>
      <c r="D153" s="55"/>
      <c r="E153" s="51"/>
      <c r="F153" s="51"/>
      <c r="G153" s="50"/>
    </row>
    <row r="154" spans="1:7" ht="12.75">
      <c r="A154" s="52"/>
      <c r="B154" s="55"/>
      <c r="C154" s="56"/>
      <c r="D154" s="55"/>
      <c r="E154" s="51"/>
      <c r="F154" s="51"/>
      <c r="G154" s="50"/>
    </row>
    <row r="155" spans="1:7" ht="12.75">
      <c r="A155" s="52"/>
      <c r="B155" s="55"/>
      <c r="C155" s="56"/>
      <c r="D155" s="55"/>
      <c r="E155" s="51"/>
      <c r="F155" s="51"/>
      <c r="G155" s="50"/>
    </row>
    <row r="156" spans="1:7" ht="12.75">
      <c r="A156" s="52"/>
      <c r="B156" s="55"/>
      <c r="C156" s="56"/>
      <c r="D156" s="55"/>
      <c r="E156" s="51"/>
      <c r="F156" s="51"/>
      <c r="G156" s="50"/>
    </row>
  </sheetData>
  <sheetProtection/>
  <mergeCells count="9">
    <mergeCell ref="F4:G4"/>
    <mergeCell ref="A118:D118"/>
    <mergeCell ref="A121:D121"/>
    <mergeCell ref="A1:E1"/>
    <mergeCell ref="A4:A5"/>
    <mergeCell ref="B4:B5"/>
    <mergeCell ref="C4:C5"/>
    <mergeCell ref="D4:D5"/>
    <mergeCell ref="E4:E5"/>
  </mergeCells>
  <printOptions horizontalCentered="1"/>
  <pageMargins left="0.5513888888888889" right="0.5513888888888889" top="2.204861111111111" bottom="0.5902777777777778" header="0.5118055555555556" footer="0.5118055555555556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78"/>
  <sheetViews>
    <sheetView zoomScalePageLayoutView="0" workbookViewId="0" topLeftCell="G10">
      <selection activeCell="F8" sqref="F8"/>
    </sheetView>
  </sheetViews>
  <sheetFormatPr defaultColWidth="9.00390625" defaultRowHeight="12.75"/>
  <cols>
    <col min="1" max="1" width="11.375" style="57" customWidth="1"/>
    <col min="2" max="2" width="12.25390625" style="57" customWidth="1"/>
    <col min="3" max="3" width="12.625" style="57" customWidth="1"/>
    <col min="4" max="4" width="55.25390625" style="58" customWidth="1"/>
    <col min="5" max="5" width="20.875" style="57" customWidth="1"/>
    <col min="6" max="6" width="19.375" style="57" customWidth="1"/>
    <col min="7" max="7" width="15.25390625" style="57" customWidth="1"/>
    <col min="8" max="8" width="18.875" style="57" customWidth="1"/>
    <col min="9" max="9" width="20.625" style="57" customWidth="1"/>
    <col min="10" max="10" width="19.75390625" style="57" customWidth="1"/>
    <col min="11" max="11" width="18.25390625" style="57" customWidth="1"/>
    <col min="12" max="12" width="18.25390625" style="59" customWidth="1"/>
    <col min="13" max="13" width="20.625" style="60" customWidth="1"/>
    <col min="14" max="14" width="0" style="57" hidden="1" customWidth="1"/>
  </cols>
  <sheetData>
    <row r="1" spans="1:14" ht="18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3" ht="18.75">
      <c r="A2" s="61"/>
      <c r="B2" s="61"/>
      <c r="C2" s="61"/>
      <c r="D2" s="61"/>
      <c r="E2" s="61"/>
      <c r="F2" s="61"/>
      <c r="G2" s="61"/>
      <c r="L2" s="62"/>
      <c r="M2" s="62"/>
    </row>
    <row r="3" spans="1:13" ht="18.75">
      <c r="A3" s="61"/>
      <c r="B3" s="61"/>
      <c r="C3" s="61"/>
      <c r="D3" s="61"/>
      <c r="E3" s="61"/>
      <c r="F3" s="61"/>
      <c r="G3" s="61"/>
      <c r="L3" s="62"/>
      <c r="M3" s="62"/>
    </row>
    <row r="4" spans="1:13" ht="63.75">
      <c r="A4" s="61"/>
      <c r="B4" s="61"/>
      <c r="C4" s="61"/>
      <c r="D4" s="61"/>
      <c r="E4" s="61"/>
      <c r="F4" s="63"/>
      <c r="G4" s="61"/>
      <c r="K4" s="63" t="s">
        <v>393</v>
      </c>
      <c r="L4" s="62"/>
      <c r="M4" s="62"/>
    </row>
    <row r="5" spans="1:13" ht="20.25">
      <c r="A5" s="61"/>
      <c r="B5" s="61"/>
      <c r="C5" s="61"/>
      <c r="D5" s="64"/>
      <c r="E5" s="61"/>
      <c r="F5" s="61"/>
      <c r="G5" s="61"/>
      <c r="L5" s="62"/>
      <c r="M5" s="62"/>
    </row>
    <row r="6" spans="1:13" ht="18.75">
      <c r="A6" s="61"/>
      <c r="B6" s="61"/>
      <c r="C6" s="61"/>
      <c r="D6" s="61"/>
      <c r="E6" s="61"/>
      <c r="F6" s="61"/>
      <c r="G6" s="61"/>
      <c r="L6" s="62"/>
      <c r="M6" s="62"/>
    </row>
    <row r="7" spans="1:13" ht="30">
      <c r="A7" s="61"/>
      <c r="B7" s="65"/>
      <c r="C7" s="65"/>
      <c r="D7" s="66" t="s">
        <v>99</v>
      </c>
      <c r="E7" s="65"/>
      <c r="F7" s="61"/>
      <c r="G7" s="61"/>
      <c r="L7" s="62"/>
      <c r="M7" s="62"/>
    </row>
    <row r="8" spans="1:13" ht="18.75">
      <c r="A8" s="61"/>
      <c r="B8" s="61"/>
      <c r="C8" s="61"/>
      <c r="D8" s="61"/>
      <c r="E8" s="61"/>
      <c r="F8" s="61"/>
      <c r="G8" s="61"/>
      <c r="L8" s="62"/>
      <c r="M8" s="62"/>
    </row>
    <row r="9" spans="1:14" ht="18.75">
      <c r="A9" s="67"/>
      <c r="B9" s="67"/>
      <c r="C9" s="67"/>
      <c r="D9" s="67"/>
      <c r="E9" s="67"/>
      <c r="F9" s="67"/>
      <c r="H9" s="68"/>
      <c r="I9" s="68"/>
      <c r="J9" s="68"/>
      <c r="K9" s="68"/>
      <c r="L9" s="69"/>
      <c r="N9" s="70" t="s">
        <v>1</v>
      </c>
    </row>
    <row r="10" spans="1:255" s="7" customFormat="1" ht="18.75" customHeight="1">
      <c r="A10" s="279" t="s">
        <v>2</v>
      </c>
      <c r="B10" s="279" t="s">
        <v>3</v>
      </c>
      <c r="C10" s="279" t="s">
        <v>100</v>
      </c>
      <c r="D10" s="279" t="s">
        <v>101</v>
      </c>
      <c r="E10" s="279" t="s">
        <v>102</v>
      </c>
      <c r="F10" s="279" t="s">
        <v>103</v>
      </c>
      <c r="G10" s="279"/>
      <c r="H10" s="279"/>
      <c r="I10" s="279"/>
      <c r="J10" s="279"/>
      <c r="K10" s="279"/>
      <c r="L10" s="279"/>
      <c r="M10" s="279"/>
      <c r="N10" s="71"/>
      <c r="IU10"/>
    </row>
    <row r="11" spans="1:255" s="7" customFormat="1" ht="20.25" customHeight="1">
      <c r="A11" s="279"/>
      <c r="B11" s="279"/>
      <c r="C11" s="279"/>
      <c r="D11" s="279"/>
      <c r="E11" s="279"/>
      <c r="F11" s="280" t="s">
        <v>104</v>
      </c>
      <c r="G11" s="281" t="s">
        <v>105</v>
      </c>
      <c r="H11" s="281"/>
      <c r="I11" s="281"/>
      <c r="J11" s="281"/>
      <c r="K11" s="281"/>
      <c r="L11" s="282" t="s">
        <v>106</v>
      </c>
      <c r="M11" s="282"/>
      <c r="N11" s="72"/>
      <c r="IU11"/>
    </row>
    <row r="12" spans="1:255" s="7" customFormat="1" ht="163.5" customHeight="1">
      <c r="A12" s="279"/>
      <c r="B12" s="279"/>
      <c r="C12" s="279"/>
      <c r="D12" s="279"/>
      <c r="E12" s="279"/>
      <c r="F12" s="279"/>
      <c r="G12" s="71" t="s">
        <v>107</v>
      </c>
      <c r="H12" s="71" t="s">
        <v>108</v>
      </c>
      <c r="I12" s="71" t="s">
        <v>109</v>
      </c>
      <c r="J12" s="71" t="s">
        <v>110</v>
      </c>
      <c r="K12" s="71" t="s">
        <v>111</v>
      </c>
      <c r="L12" s="73" t="s">
        <v>112</v>
      </c>
      <c r="M12" s="73" t="s">
        <v>113</v>
      </c>
      <c r="N12" s="72"/>
      <c r="IU12"/>
    </row>
    <row r="13" spans="1:255" s="77" customFormat="1" ht="21" customHeight="1">
      <c r="A13" s="74">
        <v>1</v>
      </c>
      <c r="B13" s="74">
        <v>2</v>
      </c>
      <c r="C13" s="74">
        <v>3</v>
      </c>
      <c r="D13" s="74">
        <v>4</v>
      </c>
      <c r="E13" s="74">
        <v>6</v>
      </c>
      <c r="F13" s="74">
        <v>7</v>
      </c>
      <c r="G13" s="74">
        <v>8</v>
      </c>
      <c r="H13" s="74">
        <v>9</v>
      </c>
      <c r="I13" s="74">
        <v>10</v>
      </c>
      <c r="J13" s="74">
        <v>11</v>
      </c>
      <c r="K13" s="74">
        <v>12</v>
      </c>
      <c r="L13" s="75">
        <v>13</v>
      </c>
      <c r="M13" s="76">
        <v>14</v>
      </c>
      <c r="N13" s="74">
        <v>13</v>
      </c>
      <c r="IU13"/>
    </row>
    <row r="14" spans="1:255" s="86" customFormat="1" ht="23.25" customHeight="1">
      <c r="A14" s="78">
        <v>10</v>
      </c>
      <c r="B14" s="79"/>
      <c r="C14" s="80"/>
      <c r="D14" s="81" t="s">
        <v>10</v>
      </c>
      <c r="E14" s="82">
        <f>E15+E17+E19</f>
        <v>458559</v>
      </c>
      <c r="F14" s="82">
        <v>57200</v>
      </c>
      <c r="G14" s="82"/>
      <c r="H14" s="82">
        <v>37200</v>
      </c>
      <c r="I14" s="82">
        <v>20000</v>
      </c>
      <c r="J14" s="82"/>
      <c r="K14" s="83"/>
      <c r="L14" s="84">
        <v>401359</v>
      </c>
      <c r="M14" s="83">
        <v>401359</v>
      </c>
      <c r="N14" s="85"/>
      <c r="IU14"/>
    </row>
    <row r="15" spans="1:255" s="77" customFormat="1" ht="71.25" customHeight="1">
      <c r="A15" s="87"/>
      <c r="B15" s="88">
        <v>1010</v>
      </c>
      <c r="C15" s="89"/>
      <c r="D15" s="90" t="s">
        <v>114</v>
      </c>
      <c r="E15" s="91">
        <v>401359</v>
      </c>
      <c r="F15" s="91"/>
      <c r="G15" s="91"/>
      <c r="H15" s="91"/>
      <c r="I15" s="91"/>
      <c r="J15" s="91"/>
      <c r="K15" s="92"/>
      <c r="L15" s="93">
        <v>401359</v>
      </c>
      <c r="M15" s="92">
        <v>401359</v>
      </c>
      <c r="N15" s="74"/>
      <c r="IU15"/>
    </row>
    <row r="16" spans="1:255" s="77" customFormat="1" ht="23.25" customHeight="1">
      <c r="A16" s="87"/>
      <c r="B16" s="88"/>
      <c r="C16" s="89">
        <v>6050</v>
      </c>
      <c r="D16" s="90" t="s">
        <v>115</v>
      </c>
      <c r="E16" s="91">
        <v>401359</v>
      </c>
      <c r="F16" s="91"/>
      <c r="G16" s="91"/>
      <c r="H16" s="91"/>
      <c r="I16" s="91"/>
      <c r="J16" s="91"/>
      <c r="K16" s="92"/>
      <c r="L16" s="93">
        <v>401359</v>
      </c>
      <c r="M16" s="92">
        <v>401359</v>
      </c>
      <c r="N16" s="74"/>
      <c r="IU16"/>
    </row>
    <row r="17" spans="1:255" s="77" customFormat="1" ht="23.25" customHeight="1">
      <c r="A17" s="87"/>
      <c r="B17" s="88">
        <v>1030</v>
      </c>
      <c r="C17" s="89"/>
      <c r="D17" s="90" t="s">
        <v>116</v>
      </c>
      <c r="E17" s="91">
        <v>20000</v>
      </c>
      <c r="F17" s="91">
        <v>20000</v>
      </c>
      <c r="G17" s="91"/>
      <c r="H17" s="91"/>
      <c r="I17" s="91">
        <v>20000</v>
      </c>
      <c r="J17" s="91"/>
      <c r="K17" s="92"/>
      <c r="L17" s="93"/>
      <c r="M17" s="92"/>
      <c r="N17" s="92"/>
      <c r="O17" s="94"/>
      <c r="IU17"/>
    </row>
    <row r="18" spans="1:255" s="77" customFormat="1" ht="23.25" customHeight="1">
      <c r="A18" s="87"/>
      <c r="B18" s="88"/>
      <c r="C18" s="89">
        <v>2850</v>
      </c>
      <c r="D18" s="90" t="s">
        <v>117</v>
      </c>
      <c r="E18" s="91">
        <v>20000</v>
      </c>
      <c r="F18" s="91">
        <v>20000</v>
      </c>
      <c r="G18" s="91"/>
      <c r="H18" s="91"/>
      <c r="I18" s="91">
        <v>20000</v>
      </c>
      <c r="J18" s="91"/>
      <c r="K18" s="92"/>
      <c r="L18" s="93"/>
      <c r="M18" s="92"/>
      <c r="N18" s="92"/>
      <c r="O18" s="94"/>
      <c r="IU18"/>
    </row>
    <row r="19" spans="1:255" s="77" customFormat="1" ht="23.25" customHeight="1">
      <c r="A19" s="87"/>
      <c r="B19" s="88">
        <v>1095</v>
      </c>
      <c r="C19" s="89"/>
      <c r="D19" s="90" t="s">
        <v>13</v>
      </c>
      <c r="E19" s="91">
        <f>E21+E22+E23</f>
        <v>37200</v>
      </c>
      <c r="F19" s="91">
        <v>37200</v>
      </c>
      <c r="G19" s="91"/>
      <c r="H19" s="91">
        <v>37200</v>
      </c>
      <c r="I19" s="91"/>
      <c r="J19" s="91"/>
      <c r="K19" s="92"/>
      <c r="L19" s="93"/>
      <c r="M19" s="92"/>
      <c r="N19" s="92"/>
      <c r="O19" s="94"/>
      <c r="IU19"/>
    </row>
    <row r="20" spans="1:255" s="77" customFormat="1" ht="23.25" customHeight="1">
      <c r="A20" s="87"/>
      <c r="B20" s="88"/>
      <c r="C20" s="89">
        <v>4170</v>
      </c>
      <c r="D20" s="90" t="s">
        <v>118</v>
      </c>
      <c r="E20" s="91"/>
      <c r="F20" s="91"/>
      <c r="G20" s="91"/>
      <c r="H20" s="91"/>
      <c r="I20" s="91"/>
      <c r="J20" s="91"/>
      <c r="K20" s="92"/>
      <c r="L20" s="93"/>
      <c r="M20" s="92"/>
      <c r="N20" s="92"/>
      <c r="O20" s="94"/>
      <c r="IU20"/>
    </row>
    <row r="21" spans="1:255" s="77" customFormat="1" ht="23.25" customHeight="1">
      <c r="A21" s="87"/>
      <c r="B21" s="88"/>
      <c r="C21" s="89">
        <v>4210</v>
      </c>
      <c r="D21" s="90" t="s">
        <v>119</v>
      </c>
      <c r="E21" s="95">
        <v>1900</v>
      </c>
      <c r="F21" s="91">
        <v>1900</v>
      </c>
      <c r="G21" s="91"/>
      <c r="H21" s="91">
        <v>1900</v>
      </c>
      <c r="I21" s="91"/>
      <c r="J21" s="91"/>
      <c r="K21" s="92"/>
      <c r="L21" s="93"/>
      <c r="M21" s="92"/>
      <c r="N21" s="92"/>
      <c r="O21" s="94"/>
      <c r="IU21"/>
    </row>
    <row r="22" spans="1:255" s="77" customFormat="1" ht="23.25" customHeight="1">
      <c r="A22" s="87"/>
      <c r="B22" s="88"/>
      <c r="C22" s="89">
        <v>4260</v>
      </c>
      <c r="D22" s="90" t="s">
        <v>120</v>
      </c>
      <c r="E22" s="91">
        <v>20300</v>
      </c>
      <c r="F22" s="91">
        <v>20300</v>
      </c>
      <c r="G22" s="91"/>
      <c r="H22" s="91">
        <v>20300</v>
      </c>
      <c r="I22" s="91"/>
      <c r="J22" s="91"/>
      <c r="K22" s="92"/>
      <c r="L22" s="93"/>
      <c r="M22" s="92"/>
      <c r="N22" s="92"/>
      <c r="O22" s="94"/>
      <c r="IU22"/>
    </row>
    <row r="23" spans="1:255" s="77" customFormat="1" ht="23.25" customHeight="1">
      <c r="A23" s="87"/>
      <c r="B23" s="88"/>
      <c r="C23" s="89">
        <v>4300</v>
      </c>
      <c r="D23" s="90" t="s">
        <v>121</v>
      </c>
      <c r="E23" s="91">
        <v>15000</v>
      </c>
      <c r="F23" s="91">
        <v>15000</v>
      </c>
      <c r="G23" s="91"/>
      <c r="H23" s="91">
        <v>15000</v>
      </c>
      <c r="I23" s="91"/>
      <c r="J23" s="91"/>
      <c r="K23" s="92"/>
      <c r="L23" s="93"/>
      <c r="M23" s="92"/>
      <c r="N23" s="92"/>
      <c r="O23" s="94"/>
      <c r="IU23"/>
    </row>
    <row r="24" spans="1:255" s="77" customFormat="1" ht="23.25" customHeight="1">
      <c r="A24" s="87"/>
      <c r="B24" s="88"/>
      <c r="C24" s="89">
        <v>4430</v>
      </c>
      <c r="D24" s="90" t="s">
        <v>122</v>
      </c>
      <c r="E24" s="92" t="s">
        <v>123</v>
      </c>
      <c r="F24" s="91"/>
      <c r="G24" s="91"/>
      <c r="H24" s="91"/>
      <c r="I24" s="91"/>
      <c r="J24" s="91"/>
      <c r="K24" s="92"/>
      <c r="L24" s="93"/>
      <c r="M24" s="92"/>
      <c r="N24" s="92"/>
      <c r="O24" s="94"/>
      <c r="IU24"/>
    </row>
    <row r="25" spans="1:255" s="86" customFormat="1" ht="23.25" customHeight="1">
      <c r="A25" s="96">
        <v>600</v>
      </c>
      <c r="B25" s="97"/>
      <c r="C25" s="98"/>
      <c r="D25" s="99" t="s">
        <v>19</v>
      </c>
      <c r="E25" s="82">
        <v>362200</v>
      </c>
      <c r="F25" s="82">
        <v>362200</v>
      </c>
      <c r="G25" s="82">
        <v>206800</v>
      </c>
      <c r="H25" s="82">
        <v>153100</v>
      </c>
      <c r="I25" s="82"/>
      <c r="J25" s="82">
        <v>2300</v>
      </c>
      <c r="K25" s="83"/>
      <c r="L25" s="84"/>
      <c r="M25" s="83"/>
      <c r="N25" s="83"/>
      <c r="O25" s="100"/>
      <c r="IU25"/>
    </row>
    <row r="26" spans="1:255" s="77" customFormat="1" ht="23.25" customHeight="1">
      <c r="A26" s="101"/>
      <c r="B26" s="102">
        <v>60016</v>
      </c>
      <c r="C26" s="103"/>
      <c r="D26" s="104" t="s">
        <v>20</v>
      </c>
      <c r="E26" s="91">
        <f>E27+E28+E29+E30+E31+E32+E33+E34+E35+E36+E37+E38</f>
        <v>362200</v>
      </c>
      <c r="F26" s="91">
        <f>F27+F28+F29+F30+F31+F32+F33+F34+F35+F36+F37+F38</f>
        <v>362200</v>
      </c>
      <c r="G26" s="91">
        <f>G28+G29+G30+G31+G32</f>
        <v>206800</v>
      </c>
      <c r="H26" s="91">
        <f>H33+H34+H35+H36+H37+H38</f>
        <v>153100</v>
      </c>
      <c r="I26" s="91"/>
      <c r="J26" s="91">
        <v>2300</v>
      </c>
      <c r="K26" s="92"/>
      <c r="L26" s="93"/>
      <c r="M26" s="92"/>
      <c r="N26" s="74"/>
      <c r="IU26"/>
    </row>
    <row r="27" spans="1:255" s="77" customFormat="1" ht="42.75" customHeight="1">
      <c r="A27" s="101"/>
      <c r="B27" s="102"/>
      <c r="C27" s="103">
        <v>3020</v>
      </c>
      <c r="D27" s="104" t="s">
        <v>124</v>
      </c>
      <c r="E27" s="91">
        <v>2300</v>
      </c>
      <c r="F27" s="91">
        <v>2300</v>
      </c>
      <c r="G27" s="91"/>
      <c r="H27" s="91"/>
      <c r="I27" s="91"/>
      <c r="J27" s="91">
        <v>2300</v>
      </c>
      <c r="K27" s="92"/>
      <c r="L27" s="93"/>
      <c r="M27" s="92"/>
      <c r="N27" s="74"/>
      <c r="IU27"/>
    </row>
    <row r="28" spans="1:255" s="77" customFormat="1" ht="23.25" customHeight="1">
      <c r="A28" s="101"/>
      <c r="B28" s="102"/>
      <c r="C28" s="103">
        <v>4010</v>
      </c>
      <c r="D28" s="104" t="s">
        <v>125</v>
      </c>
      <c r="E28" s="91">
        <v>160000</v>
      </c>
      <c r="F28" s="91">
        <v>160000</v>
      </c>
      <c r="G28" s="91">
        <v>160000</v>
      </c>
      <c r="H28" s="91"/>
      <c r="I28" s="91"/>
      <c r="J28" s="91"/>
      <c r="K28" s="92"/>
      <c r="L28" s="93"/>
      <c r="M28" s="92"/>
      <c r="N28" s="74"/>
      <c r="IU28"/>
    </row>
    <row r="29" spans="1:255" s="77" customFormat="1" ht="23.25" customHeight="1">
      <c r="A29" s="101"/>
      <c r="B29" s="102"/>
      <c r="C29" s="103">
        <v>4040</v>
      </c>
      <c r="D29" s="104" t="s">
        <v>126</v>
      </c>
      <c r="E29" s="91">
        <v>13200</v>
      </c>
      <c r="F29" s="91">
        <v>13200</v>
      </c>
      <c r="G29" s="91">
        <v>13200</v>
      </c>
      <c r="H29" s="91"/>
      <c r="I29" s="91"/>
      <c r="J29" s="91"/>
      <c r="K29" s="92"/>
      <c r="L29" s="93"/>
      <c r="M29" s="92"/>
      <c r="N29" s="74"/>
      <c r="IU29"/>
    </row>
    <row r="30" spans="1:255" s="77" customFormat="1" ht="23.25" customHeight="1">
      <c r="A30" s="101"/>
      <c r="B30" s="102"/>
      <c r="C30" s="103">
        <v>4110</v>
      </c>
      <c r="D30" s="104" t="s">
        <v>127</v>
      </c>
      <c r="E30" s="91">
        <v>28500</v>
      </c>
      <c r="F30" s="91">
        <v>28500</v>
      </c>
      <c r="G30" s="91">
        <v>28500</v>
      </c>
      <c r="H30" s="91"/>
      <c r="I30" s="91"/>
      <c r="J30" s="91"/>
      <c r="K30" s="92"/>
      <c r="L30" s="93"/>
      <c r="M30" s="92"/>
      <c r="N30" s="74"/>
      <c r="IU30"/>
    </row>
    <row r="31" spans="1:255" s="77" customFormat="1" ht="23.25" customHeight="1">
      <c r="A31" s="101"/>
      <c r="B31" s="102"/>
      <c r="C31" s="103">
        <v>4120</v>
      </c>
      <c r="D31" s="104" t="s">
        <v>128</v>
      </c>
      <c r="E31" s="91">
        <v>4300</v>
      </c>
      <c r="F31" s="91">
        <v>4300</v>
      </c>
      <c r="G31" s="91">
        <v>4300</v>
      </c>
      <c r="H31" s="91"/>
      <c r="I31" s="91"/>
      <c r="J31" s="91"/>
      <c r="K31" s="92"/>
      <c r="L31" s="93"/>
      <c r="M31" s="92"/>
      <c r="N31" s="74"/>
      <c r="IU31"/>
    </row>
    <row r="32" spans="1:255" s="77" customFormat="1" ht="23.25" customHeight="1">
      <c r="A32" s="101"/>
      <c r="B32" s="102"/>
      <c r="C32" s="103">
        <v>4170</v>
      </c>
      <c r="D32" s="104" t="s">
        <v>118</v>
      </c>
      <c r="E32" s="91">
        <v>800</v>
      </c>
      <c r="F32" s="91">
        <v>800</v>
      </c>
      <c r="G32" s="91">
        <v>800</v>
      </c>
      <c r="H32" s="91"/>
      <c r="I32" s="91"/>
      <c r="J32" s="91"/>
      <c r="K32" s="92"/>
      <c r="L32" s="93"/>
      <c r="M32" s="92"/>
      <c r="N32" s="74"/>
      <c r="IU32"/>
    </row>
    <row r="33" spans="1:255" s="77" customFormat="1" ht="23.25" customHeight="1">
      <c r="A33" s="101"/>
      <c r="B33" s="102"/>
      <c r="C33" s="103">
        <v>4210</v>
      </c>
      <c r="D33" s="104" t="s">
        <v>129</v>
      </c>
      <c r="E33" s="91">
        <v>87900</v>
      </c>
      <c r="F33" s="91">
        <v>87900</v>
      </c>
      <c r="G33" s="91"/>
      <c r="H33" s="91">
        <v>87900</v>
      </c>
      <c r="I33" s="91"/>
      <c r="J33" s="91"/>
      <c r="K33" s="92"/>
      <c r="L33" s="93"/>
      <c r="M33" s="92"/>
      <c r="N33" s="74"/>
      <c r="IU33"/>
    </row>
    <row r="34" spans="1:255" s="77" customFormat="1" ht="23.25" customHeight="1">
      <c r="A34" s="101"/>
      <c r="B34" s="102"/>
      <c r="C34" s="103">
        <v>4260</v>
      </c>
      <c r="D34" s="104" t="s">
        <v>120</v>
      </c>
      <c r="E34" s="91">
        <v>2900</v>
      </c>
      <c r="F34" s="91">
        <v>2900</v>
      </c>
      <c r="G34" s="91"/>
      <c r="H34" s="91">
        <v>2900</v>
      </c>
      <c r="I34" s="91"/>
      <c r="J34" s="91"/>
      <c r="K34" s="92"/>
      <c r="L34" s="93"/>
      <c r="M34" s="92"/>
      <c r="N34" s="74"/>
      <c r="IU34"/>
    </row>
    <row r="35" spans="1:255" s="77" customFormat="1" ht="23.25" customHeight="1">
      <c r="A35" s="101"/>
      <c r="B35" s="102"/>
      <c r="C35" s="103">
        <v>4270</v>
      </c>
      <c r="D35" s="104" t="s">
        <v>130</v>
      </c>
      <c r="E35" s="91">
        <v>48000</v>
      </c>
      <c r="F35" s="91">
        <v>48000</v>
      </c>
      <c r="G35" s="91"/>
      <c r="H35" s="91">
        <v>48000</v>
      </c>
      <c r="I35" s="91"/>
      <c r="J35" s="91"/>
      <c r="K35" s="92"/>
      <c r="L35" s="93"/>
      <c r="M35" s="92"/>
      <c r="N35" s="74"/>
      <c r="IU35"/>
    </row>
    <row r="36" spans="1:255" s="77" customFormat="1" ht="23.25" customHeight="1">
      <c r="A36" s="101"/>
      <c r="B36" s="102"/>
      <c r="C36" s="103">
        <v>4300</v>
      </c>
      <c r="D36" s="104" t="s">
        <v>121</v>
      </c>
      <c r="E36" s="91">
        <v>6000</v>
      </c>
      <c r="F36" s="91">
        <v>6000</v>
      </c>
      <c r="G36" s="91"/>
      <c r="H36" s="91">
        <v>6000</v>
      </c>
      <c r="I36" s="91"/>
      <c r="J36" s="91"/>
      <c r="K36" s="92"/>
      <c r="L36" s="93"/>
      <c r="M36" s="92"/>
      <c r="N36" s="74"/>
      <c r="IU36"/>
    </row>
    <row r="37" spans="1:255" s="77" customFormat="1" ht="23.25" customHeight="1">
      <c r="A37" s="101"/>
      <c r="B37" s="102"/>
      <c r="C37" s="103">
        <v>4430</v>
      </c>
      <c r="D37" s="104" t="s">
        <v>122</v>
      </c>
      <c r="E37" s="91">
        <v>2800</v>
      </c>
      <c r="F37" s="91">
        <v>2800</v>
      </c>
      <c r="G37" s="91"/>
      <c r="H37" s="91">
        <v>2800</v>
      </c>
      <c r="I37" s="91"/>
      <c r="J37" s="91"/>
      <c r="K37" s="92"/>
      <c r="L37" s="93"/>
      <c r="M37" s="92"/>
      <c r="N37" s="74"/>
      <c r="IU37"/>
    </row>
    <row r="38" spans="1:255" s="77" customFormat="1" ht="23.25" customHeight="1">
      <c r="A38" s="101"/>
      <c r="B38" s="102"/>
      <c r="C38" s="103">
        <v>4440</v>
      </c>
      <c r="D38" s="104" t="s">
        <v>131</v>
      </c>
      <c r="E38" s="91">
        <v>5500</v>
      </c>
      <c r="F38" s="91">
        <v>5500</v>
      </c>
      <c r="G38" s="91"/>
      <c r="H38" s="91">
        <v>5500</v>
      </c>
      <c r="I38" s="91"/>
      <c r="J38" s="91"/>
      <c r="K38" s="92"/>
      <c r="L38" s="93"/>
      <c r="M38" s="92"/>
      <c r="N38" s="74"/>
      <c r="IU38"/>
    </row>
    <row r="39" spans="1:255" s="86" customFormat="1" ht="23.25" customHeight="1">
      <c r="A39" s="96">
        <v>630</v>
      </c>
      <c r="B39" s="97"/>
      <c r="C39" s="98"/>
      <c r="D39" s="99" t="s">
        <v>132</v>
      </c>
      <c r="E39" s="82">
        <f>E40</f>
        <v>23900</v>
      </c>
      <c r="F39" s="82">
        <v>23900</v>
      </c>
      <c r="G39" s="82">
        <v>4500</v>
      </c>
      <c r="H39" s="82">
        <v>19400</v>
      </c>
      <c r="I39" s="82"/>
      <c r="J39" s="82"/>
      <c r="K39" s="83"/>
      <c r="L39" s="84"/>
      <c r="M39" s="83"/>
      <c r="N39" s="85"/>
      <c r="IU39"/>
    </row>
    <row r="40" spans="1:255" s="77" customFormat="1" ht="23.25" customHeight="1">
      <c r="A40" s="101"/>
      <c r="B40" s="102">
        <v>63095</v>
      </c>
      <c r="C40" s="103"/>
      <c r="D40" s="104" t="s">
        <v>133</v>
      </c>
      <c r="E40" s="91">
        <f>E41+E42+E43</f>
        <v>23900</v>
      </c>
      <c r="F40" s="91">
        <v>23900</v>
      </c>
      <c r="G40" s="91">
        <v>4500</v>
      </c>
      <c r="H40" s="91">
        <f>H42+H43</f>
        <v>19400</v>
      </c>
      <c r="I40" s="91"/>
      <c r="J40" s="91"/>
      <c r="K40" s="92"/>
      <c r="L40" s="93"/>
      <c r="M40" s="92"/>
      <c r="N40" s="74"/>
      <c r="IU40"/>
    </row>
    <row r="41" spans="1:255" s="77" customFormat="1" ht="23.25" customHeight="1">
      <c r="A41" s="101"/>
      <c r="B41" s="102"/>
      <c r="C41" s="103">
        <v>4170</v>
      </c>
      <c r="D41" s="104" t="s">
        <v>118</v>
      </c>
      <c r="E41" s="91">
        <v>4500</v>
      </c>
      <c r="F41" s="91">
        <v>4500</v>
      </c>
      <c r="G41" s="91">
        <v>4500</v>
      </c>
      <c r="H41" s="91"/>
      <c r="I41" s="91"/>
      <c r="J41" s="91"/>
      <c r="K41" s="92"/>
      <c r="L41" s="93"/>
      <c r="M41" s="92"/>
      <c r="N41" s="74"/>
      <c r="IU41"/>
    </row>
    <row r="42" spans="1:255" s="77" customFormat="1" ht="23.25" customHeight="1">
      <c r="A42" s="101"/>
      <c r="B42" s="102"/>
      <c r="C42" s="103">
        <v>4210</v>
      </c>
      <c r="D42" s="104" t="s">
        <v>134</v>
      </c>
      <c r="E42" s="91">
        <v>9800</v>
      </c>
      <c r="F42" s="91">
        <v>9800</v>
      </c>
      <c r="G42" s="91"/>
      <c r="H42" s="91">
        <v>9800</v>
      </c>
      <c r="I42" s="91"/>
      <c r="J42" s="91"/>
      <c r="K42" s="92"/>
      <c r="L42" s="93"/>
      <c r="M42" s="92"/>
      <c r="N42" s="74"/>
      <c r="IU42"/>
    </row>
    <row r="43" spans="1:255" s="77" customFormat="1" ht="23.25" customHeight="1">
      <c r="A43" s="101"/>
      <c r="B43" s="102"/>
      <c r="C43" s="103">
        <v>4300</v>
      </c>
      <c r="D43" s="104" t="s">
        <v>135</v>
      </c>
      <c r="E43" s="91">
        <v>9600</v>
      </c>
      <c r="F43" s="91">
        <v>9600</v>
      </c>
      <c r="G43" s="91"/>
      <c r="H43" s="91">
        <v>9600</v>
      </c>
      <c r="I43" s="91"/>
      <c r="J43" s="91"/>
      <c r="K43" s="92"/>
      <c r="L43" s="93"/>
      <c r="M43" s="92"/>
      <c r="N43" s="74"/>
      <c r="IU43"/>
    </row>
    <row r="44" spans="1:255" s="77" customFormat="1" ht="23.25" customHeight="1">
      <c r="A44" s="96">
        <v>700</v>
      </c>
      <c r="B44" s="102"/>
      <c r="C44" s="103"/>
      <c r="D44" s="99" t="s">
        <v>136</v>
      </c>
      <c r="E44" s="82">
        <f>E45+E50</f>
        <v>852000</v>
      </c>
      <c r="F44" s="82">
        <f>F45+F50</f>
        <v>168000</v>
      </c>
      <c r="G44" s="82">
        <v>10000</v>
      </c>
      <c r="H44" s="82">
        <f>H45+H50</f>
        <v>158000</v>
      </c>
      <c r="I44" s="91"/>
      <c r="J44" s="91"/>
      <c r="K44" s="92"/>
      <c r="L44" s="84">
        <v>684000</v>
      </c>
      <c r="M44" s="83">
        <v>684000</v>
      </c>
      <c r="N44" s="74"/>
      <c r="IU44"/>
    </row>
    <row r="45" spans="1:255" s="77" customFormat="1" ht="43.5" customHeight="1">
      <c r="A45" s="101"/>
      <c r="B45" s="102">
        <v>70005</v>
      </c>
      <c r="C45" s="103"/>
      <c r="D45" s="104" t="s">
        <v>22</v>
      </c>
      <c r="E45" s="91">
        <f>E46+E47+E48+E49</f>
        <v>47800</v>
      </c>
      <c r="F45" s="91">
        <f>F46+F47+F48+F49</f>
        <v>47800</v>
      </c>
      <c r="G45" s="91">
        <v>10000</v>
      </c>
      <c r="H45" s="91">
        <f>H47+H48+H49</f>
        <v>37800</v>
      </c>
      <c r="I45" s="91"/>
      <c r="J45" s="91"/>
      <c r="K45" s="92"/>
      <c r="L45" s="93"/>
      <c r="M45" s="92"/>
      <c r="N45" s="74"/>
      <c r="IU45"/>
    </row>
    <row r="46" spans="1:255" s="77" customFormat="1" ht="23.25" customHeight="1">
      <c r="A46" s="101"/>
      <c r="B46" s="102"/>
      <c r="C46" s="103">
        <v>4170</v>
      </c>
      <c r="D46" s="104" t="s">
        <v>118</v>
      </c>
      <c r="E46" s="91">
        <v>10000</v>
      </c>
      <c r="F46" s="91">
        <v>10000</v>
      </c>
      <c r="G46" s="91">
        <v>10000</v>
      </c>
      <c r="H46" s="91"/>
      <c r="I46" s="91"/>
      <c r="J46" s="91"/>
      <c r="K46" s="92"/>
      <c r="L46" s="93"/>
      <c r="M46" s="92"/>
      <c r="N46" s="74"/>
      <c r="IU46"/>
    </row>
    <row r="47" spans="1:255" s="77" customFormat="1" ht="23.25" customHeight="1">
      <c r="A47" s="101"/>
      <c r="B47" s="102"/>
      <c r="C47" s="103">
        <v>4210</v>
      </c>
      <c r="D47" s="104" t="s">
        <v>129</v>
      </c>
      <c r="E47" s="91">
        <v>800</v>
      </c>
      <c r="F47" s="91">
        <v>800</v>
      </c>
      <c r="G47" s="91"/>
      <c r="H47" s="91">
        <v>800</v>
      </c>
      <c r="I47" s="91"/>
      <c r="J47" s="91"/>
      <c r="K47" s="92"/>
      <c r="L47" s="93"/>
      <c r="M47" s="92"/>
      <c r="N47" s="74"/>
      <c r="IU47"/>
    </row>
    <row r="48" spans="1:255" s="77" customFormat="1" ht="23.25" customHeight="1">
      <c r="A48" s="101"/>
      <c r="B48" s="102"/>
      <c r="C48" s="103">
        <v>4300</v>
      </c>
      <c r="D48" s="104" t="s">
        <v>121</v>
      </c>
      <c r="E48" s="91">
        <v>33000</v>
      </c>
      <c r="F48" s="91">
        <v>33000</v>
      </c>
      <c r="G48" s="91"/>
      <c r="H48" s="91">
        <v>33000</v>
      </c>
      <c r="I48" s="91"/>
      <c r="J48" s="91"/>
      <c r="K48" s="92"/>
      <c r="L48" s="93"/>
      <c r="M48" s="92"/>
      <c r="N48" s="74"/>
      <c r="IU48"/>
    </row>
    <row r="49" spans="1:255" s="77" customFormat="1" ht="27" customHeight="1">
      <c r="A49" s="101"/>
      <c r="B49" s="102"/>
      <c r="C49" s="103">
        <v>4530</v>
      </c>
      <c r="D49" s="104" t="s">
        <v>137</v>
      </c>
      <c r="E49" s="91">
        <v>4000</v>
      </c>
      <c r="F49" s="91">
        <v>4000</v>
      </c>
      <c r="G49" s="91"/>
      <c r="H49" s="91">
        <v>4000</v>
      </c>
      <c r="I49" s="91"/>
      <c r="J49" s="91"/>
      <c r="K49" s="92"/>
      <c r="L49" s="93"/>
      <c r="M49" s="92"/>
      <c r="N49" s="74"/>
      <c r="IU49"/>
    </row>
    <row r="50" spans="1:255" s="77" customFormat="1" ht="23.25" customHeight="1">
      <c r="A50" s="101"/>
      <c r="B50" s="102">
        <v>70095</v>
      </c>
      <c r="C50" s="103"/>
      <c r="D50" s="104" t="s">
        <v>13</v>
      </c>
      <c r="E50" s="91">
        <f>E51+E52+E53+E54+E55</f>
        <v>804200</v>
      </c>
      <c r="F50" s="91">
        <f>F51+F52+F53</f>
        <v>120200</v>
      </c>
      <c r="G50" s="91"/>
      <c r="H50" s="91">
        <v>120200</v>
      </c>
      <c r="I50" s="91"/>
      <c r="J50" s="91"/>
      <c r="K50" s="92"/>
      <c r="L50" s="93"/>
      <c r="M50" s="92"/>
      <c r="N50" s="74"/>
      <c r="IU50"/>
    </row>
    <row r="51" spans="1:255" s="112" customFormat="1" ht="23.25" customHeight="1">
      <c r="A51" s="105"/>
      <c r="B51" s="106"/>
      <c r="C51" s="107">
        <v>4210</v>
      </c>
      <c r="D51" s="108" t="s">
        <v>129</v>
      </c>
      <c r="E51" s="109">
        <v>54000</v>
      </c>
      <c r="F51" s="109">
        <v>54000</v>
      </c>
      <c r="G51" s="109"/>
      <c r="H51" s="109">
        <v>54000</v>
      </c>
      <c r="I51" s="109"/>
      <c r="J51" s="109"/>
      <c r="K51" s="110"/>
      <c r="L51" s="110"/>
      <c r="M51" s="110"/>
      <c r="N51" s="111"/>
      <c r="IU51"/>
    </row>
    <row r="52" spans="1:255" s="112" customFormat="1" ht="23.25" customHeight="1">
      <c r="A52" s="113"/>
      <c r="B52" s="113"/>
      <c r="C52" s="113">
        <v>4300</v>
      </c>
      <c r="D52" s="114" t="s">
        <v>121</v>
      </c>
      <c r="E52" s="109">
        <v>26000</v>
      </c>
      <c r="F52" s="109">
        <v>26000</v>
      </c>
      <c r="G52" s="109"/>
      <c r="H52" s="109">
        <v>26000</v>
      </c>
      <c r="I52" s="109"/>
      <c r="J52" s="109"/>
      <c r="K52" s="110"/>
      <c r="L52" s="110"/>
      <c r="M52" s="110"/>
      <c r="N52" s="111"/>
      <c r="IU52"/>
    </row>
    <row r="53" spans="1:255" s="7" customFormat="1" ht="21" customHeight="1">
      <c r="A53" s="101"/>
      <c r="B53" s="102"/>
      <c r="C53" s="103">
        <v>4260</v>
      </c>
      <c r="D53" s="104" t="s">
        <v>120</v>
      </c>
      <c r="E53" s="91">
        <v>40200</v>
      </c>
      <c r="F53" s="91">
        <v>40200</v>
      </c>
      <c r="G53" s="91"/>
      <c r="H53" s="91">
        <v>40200</v>
      </c>
      <c r="I53" s="91"/>
      <c r="J53" s="91"/>
      <c r="K53" s="92"/>
      <c r="L53" s="93"/>
      <c r="M53" s="92"/>
      <c r="N53" s="115"/>
      <c r="IU53"/>
    </row>
    <row r="54" spans="1:255" s="7" customFormat="1" ht="21" customHeight="1">
      <c r="A54" s="101"/>
      <c r="B54" s="102"/>
      <c r="C54" s="103">
        <v>6057</v>
      </c>
      <c r="D54" s="104" t="s">
        <v>138</v>
      </c>
      <c r="E54" s="91">
        <v>453000</v>
      </c>
      <c r="F54" s="91"/>
      <c r="G54" s="91"/>
      <c r="H54" s="91"/>
      <c r="I54" s="91"/>
      <c r="J54" s="91"/>
      <c r="K54" s="92"/>
      <c r="L54" s="93">
        <v>453000</v>
      </c>
      <c r="M54" s="92">
        <v>453000</v>
      </c>
      <c r="N54" s="115"/>
      <c r="IU54"/>
    </row>
    <row r="55" spans="1:255" s="7" customFormat="1" ht="21" customHeight="1">
      <c r="A55" s="101"/>
      <c r="B55" s="102"/>
      <c r="C55" s="103">
        <v>6059</v>
      </c>
      <c r="D55" s="104" t="s">
        <v>139</v>
      </c>
      <c r="E55" s="91">
        <v>231000</v>
      </c>
      <c r="F55" s="91"/>
      <c r="G55" s="91"/>
      <c r="H55" s="91"/>
      <c r="I55" s="91"/>
      <c r="J55" s="91"/>
      <c r="K55" s="92"/>
      <c r="L55" s="93">
        <v>231000</v>
      </c>
      <c r="M55" s="92">
        <v>231000</v>
      </c>
      <c r="N55" s="115"/>
      <c r="IU55"/>
    </row>
    <row r="56" spans="1:255" s="86" customFormat="1" ht="21" customHeight="1">
      <c r="A56" s="96">
        <v>750</v>
      </c>
      <c r="B56" s="97"/>
      <c r="C56" s="98"/>
      <c r="D56" s="99" t="s">
        <v>27</v>
      </c>
      <c r="E56" s="82">
        <v>1647298</v>
      </c>
      <c r="F56" s="82">
        <v>1615094</v>
      </c>
      <c r="G56" s="82">
        <v>1244494</v>
      </c>
      <c r="H56" s="82">
        <v>282700</v>
      </c>
      <c r="I56" s="82">
        <v>27000</v>
      </c>
      <c r="J56" s="82">
        <v>60900</v>
      </c>
      <c r="K56" s="83"/>
      <c r="L56" s="84">
        <f>L65</f>
        <v>32204</v>
      </c>
      <c r="M56" s="83">
        <f>M65</f>
        <v>32204</v>
      </c>
      <c r="N56" s="85"/>
      <c r="IU56"/>
    </row>
    <row r="57" spans="1:255" s="7" customFormat="1" ht="21" customHeight="1">
      <c r="A57" s="101"/>
      <c r="B57" s="102">
        <v>75011</v>
      </c>
      <c r="C57" s="103"/>
      <c r="D57" s="104" t="s">
        <v>382</v>
      </c>
      <c r="E57" s="91">
        <v>25694</v>
      </c>
      <c r="F57" s="91">
        <v>25694</v>
      </c>
      <c r="G57" s="91">
        <v>25694</v>
      </c>
      <c r="H57" s="91"/>
      <c r="I57" s="91"/>
      <c r="J57" s="91"/>
      <c r="K57" s="92"/>
      <c r="L57" s="93"/>
      <c r="M57" s="92"/>
      <c r="N57" s="115"/>
      <c r="IU57"/>
    </row>
    <row r="58" spans="1:255" s="7" customFormat="1" ht="21" customHeight="1">
      <c r="A58" s="101"/>
      <c r="B58" s="102"/>
      <c r="C58" s="103">
        <v>4010</v>
      </c>
      <c r="D58" s="104" t="s">
        <v>125</v>
      </c>
      <c r="E58" s="91">
        <v>19000</v>
      </c>
      <c r="F58" s="91">
        <v>19000</v>
      </c>
      <c r="G58" s="91">
        <v>19000</v>
      </c>
      <c r="H58" s="91"/>
      <c r="I58" s="91"/>
      <c r="J58" s="91"/>
      <c r="K58" s="92"/>
      <c r="L58" s="93"/>
      <c r="M58" s="92"/>
      <c r="N58" s="115"/>
      <c r="IU58"/>
    </row>
    <row r="59" spans="1:255" s="7" customFormat="1" ht="21" customHeight="1">
      <c r="A59" s="101"/>
      <c r="B59" s="102"/>
      <c r="C59" s="103">
        <v>4040</v>
      </c>
      <c r="D59" s="104" t="s">
        <v>126</v>
      </c>
      <c r="E59" s="91">
        <v>2300</v>
      </c>
      <c r="F59" s="91">
        <v>2300</v>
      </c>
      <c r="G59" s="91">
        <v>2300</v>
      </c>
      <c r="H59" s="91"/>
      <c r="I59" s="91"/>
      <c r="J59" s="91"/>
      <c r="K59" s="92"/>
      <c r="L59" s="93"/>
      <c r="M59" s="92"/>
      <c r="N59" s="115"/>
      <c r="IU59"/>
    </row>
    <row r="60" spans="1:255" s="7" customFormat="1" ht="21" customHeight="1">
      <c r="A60" s="101"/>
      <c r="B60" s="102"/>
      <c r="C60" s="103">
        <v>4110</v>
      </c>
      <c r="D60" s="104" t="s">
        <v>127</v>
      </c>
      <c r="E60" s="91">
        <v>3700</v>
      </c>
      <c r="F60" s="91">
        <v>3700</v>
      </c>
      <c r="G60" s="91">
        <v>3700</v>
      </c>
      <c r="H60" s="91"/>
      <c r="I60" s="91"/>
      <c r="J60" s="91"/>
      <c r="K60" s="92"/>
      <c r="L60" s="93"/>
      <c r="M60" s="92"/>
      <c r="N60" s="115"/>
      <c r="IU60"/>
    </row>
    <row r="61" spans="1:255" s="7" customFormat="1" ht="21" customHeight="1">
      <c r="A61" s="101"/>
      <c r="B61" s="102"/>
      <c r="C61" s="103">
        <v>4120</v>
      </c>
      <c r="D61" s="104" t="s">
        <v>140</v>
      </c>
      <c r="E61" s="91">
        <v>694</v>
      </c>
      <c r="F61" s="91">
        <v>694</v>
      </c>
      <c r="G61" s="91">
        <v>694</v>
      </c>
      <c r="H61" s="91"/>
      <c r="I61" s="91"/>
      <c r="J61" s="91"/>
      <c r="K61" s="92"/>
      <c r="L61" s="93"/>
      <c r="M61" s="92"/>
      <c r="N61" s="115"/>
      <c r="IU61"/>
    </row>
    <row r="62" spans="1:255" s="7" customFormat="1" ht="21" customHeight="1">
      <c r="A62" s="101"/>
      <c r="B62" s="102">
        <v>75022</v>
      </c>
      <c r="C62" s="103"/>
      <c r="D62" s="104" t="s">
        <v>141</v>
      </c>
      <c r="E62" s="91">
        <v>58500</v>
      </c>
      <c r="F62" s="91">
        <v>58500</v>
      </c>
      <c r="G62" s="91"/>
      <c r="H62" s="91">
        <v>1500</v>
      </c>
      <c r="I62" s="91"/>
      <c r="J62" s="91">
        <v>57000</v>
      </c>
      <c r="K62" s="92"/>
      <c r="L62" s="93"/>
      <c r="M62" s="92"/>
      <c r="N62" s="115"/>
      <c r="IU62"/>
    </row>
    <row r="63" spans="1:255" s="7" customFormat="1" ht="21" customHeight="1">
      <c r="A63" s="101"/>
      <c r="B63" s="102"/>
      <c r="C63" s="103">
        <v>3030</v>
      </c>
      <c r="D63" s="104" t="s">
        <v>142</v>
      </c>
      <c r="E63" s="91">
        <v>57000</v>
      </c>
      <c r="F63" s="91">
        <v>57000</v>
      </c>
      <c r="G63" s="91"/>
      <c r="H63" s="91"/>
      <c r="I63" s="91"/>
      <c r="J63" s="91">
        <v>57000</v>
      </c>
      <c r="K63" s="92"/>
      <c r="L63" s="93"/>
      <c r="M63" s="92"/>
      <c r="N63" s="115"/>
      <c r="IU63"/>
    </row>
    <row r="64" spans="1:255" s="7" customFormat="1" ht="21" customHeight="1">
      <c r="A64" s="101"/>
      <c r="B64" s="102"/>
      <c r="C64" s="103">
        <v>4210</v>
      </c>
      <c r="D64" s="104" t="s">
        <v>119</v>
      </c>
      <c r="E64" s="91">
        <v>1500</v>
      </c>
      <c r="F64" s="91">
        <v>1500</v>
      </c>
      <c r="G64" s="91"/>
      <c r="H64" s="91">
        <v>1500</v>
      </c>
      <c r="I64" s="91"/>
      <c r="J64" s="91"/>
      <c r="K64" s="92"/>
      <c r="L64" s="93"/>
      <c r="M64" s="92"/>
      <c r="N64" s="115"/>
      <c r="IU64"/>
    </row>
    <row r="65" spans="1:255" s="7" customFormat="1" ht="21" customHeight="1">
      <c r="A65" s="101"/>
      <c r="B65" s="102">
        <v>75023</v>
      </c>
      <c r="C65" s="103"/>
      <c r="D65" s="104" t="s">
        <v>143</v>
      </c>
      <c r="E65" s="91">
        <v>1520554</v>
      </c>
      <c r="F65" s="91">
        <v>1488350</v>
      </c>
      <c r="G65" s="91">
        <f>G68+G69+G70+G71+G72</f>
        <v>1191450</v>
      </c>
      <c r="H65" s="91">
        <v>281000</v>
      </c>
      <c r="I65" s="91">
        <v>12000</v>
      </c>
      <c r="J65" s="91">
        <v>3900</v>
      </c>
      <c r="K65" s="92"/>
      <c r="L65" s="93">
        <v>32204</v>
      </c>
      <c r="M65" s="92">
        <v>32204</v>
      </c>
      <c r="N65" s="115"/>
      <c r="IU65"/>
    </row>
    <row r="66" spans="1:255" s="7" customFormat="1" ht="21" customHeight="1">
      <c r="A66" s="101"/>
      <c r="B66" s="102"/>
      <c r="C66" s="103">
        <v>2900</v>
      </c>
      <c r="D66" s="104" t="s">
        <v>144</v>
      </c>
      <c r="E66" s="91">
        <v>12000</v>
      </c>
      <c r="F66" s="91">
        <v>12000</v>
      </c>
      <c r="G66" s="91"/>
      <c r="H66" s="91"/>
      <c r="I66" s="91">
        <v>12000</v>
      </c>
      <c r="J66" s="91"/>
      <c r="K66" s="92"/>
      <c r="L66" s="93"/>
      <c r="M66" s="92"/>
      <c r="N66" s="115"/>
      <c r="IU66"/>
    </row>
    <row r="67" spans="1:255" s="7" customFormat="1" ht="42.75" customHeight="1">
      <c r="A67" s="101"/>
      <c r="B67" s="102"/>
      <c r="C67" s="103">
        <v>3020</v>
      </c>
      <c r="D67" s="104" t="s">
        <v>124</v>
      </c>
      <c r="E67" s="91">
        <v>3900</v>
      </c>
      <c r="F67" s="91">
        <v>3900</v>
      </c>
      <c r="G67" s="91"/>
      <c r="H67" s="91"/>
      <c r="I67" s="91"/>
      <c r="J67" s="91">
        <v>3900</v>
      </c>
      <c r="K67" s="92"/>
      <c r="L67" s="93"/>
      <c r="M67" s="92"/>
      <c r="N67" s="115"/>
      <c r="IU67"/>
    </row>
    <row r="68" spans="1:255" s="7" customFormat="1" ht="21" customHeight="1">
      <c r="A68" s="101"/>
      <c r="B68" s="102"/>
      <c r="C68" s="103">
        <v>4010</v>
      </c>
      <c r="D68" s="104" t="s">
        <v>125</v>
      </c>
      <c r="E68" s="91">
        <v>924000</v>
      </c>
      <c r="F68" s="91">
        <v>924000</v>
      </c>
      <c r="G68" s="91">
        <v>924000</v>
      </c>
      <c r="H68" s="91"/>
      <c r="I68" s="91"/>
      <c r="J68" s="91"/>
      <c r="K68" s="92"/>
      <c r="L68" s="93"/>
      <c r="M68" s="92"/>
      <c r="N68" s="115"/>
      <c r="IU68"/>
    </row>
    <row r="69" spans="1:255" s="7" customFormat="1" ht="21" customHeight="1">
      <c r="A69" s="101"/>
      <c r="B69" s="102"/>
      <c r="C69" s="103">
        <v>4040</v>
      </c>
      <c r="D69" s="104" t="s">
        <v>126</v>
      </c>
      <c r="E69" s="91">
        <v>73950</v>
      </c>
      <c r="F69" s="91">
        <v>73950</v>
      </c>
      <c r="G69" s="91">
        <v>73950</v>
      </c>
      <c r="H69" s="91"/>
      <c r="I69" s="91"/>
      <c r="J69" s="91"/>
      <c r="K69" s="92"/>
      <c r="L69" s="93"/>
      <c r="M69" s="92"/>
      <c r="N69" s="115"/>
      <c r="IU69"/>
    </row>
    <row r="70" spans="1:255" s="7" customFormat="1" ht="21" customHeight="1">
      <c r="A70" s="101"/>
      <c r="B70" s="102"/>
      <c r="C70" s="103">
        <v>4110</v>
      </c>
      <c r="D70" s="104" t="s">
        <v>127</v>
      </c>
      <c r="E70" s="91">
        <v>155000</v>
      </c>
      <c r="F70" s="91">
        <v>155000</v>
      </c>
      <c r="G70" s="91">
        <v>155000</v>
      </c>
      <c r="H70" s="91"/>
      <c r="I70" s="91"/>
      <c r="J70" s="91"/>
      <c r="K70" s="92"/>
      <c r="L70" s="93"/>
      <c r="M70" s="92"/>
      <c r="N70" s="115"/>
      <c r="IU70"/>
    </row>
    <row r="71" spans="1:255" s="7" customFormat="1" ht="21" customHeight="1">
      <c r="A71" s="101"/>
      <c r="B71" s="102"/>
      <c r="C71" s="103">
        <v>4120</v>
      </c>
      <c r="D71" s="104" t="s">
        <v>128</v>
      </c>
      <c r="E71" s="91">
        <v>24500</v>
      </c>
      <c r="F71" s="91">
        <v>24500</v>
      </c>
      <c r="G71" s="91">
        <v>24500</v>
      </c>
      <c r="H71" s="91"/>
      <c r="I71" s="91"/>
      <c r="J71" s="91"/>
      <c r="K71" s="92"/>
      <c r="L71" s="93"/>
      <c r="M71" s="92"/>
      <c r="N71" s="115"/>
      <c r="IU71"/>
    </row>
    <row r="72" spans="1:255" s="7" customFormat="1" ht="21" customHeight="1">
      <c r="A72" s="101"/>
      <c r="B72" s="102"/>
      <c r="C72" s="103">
        <v>4170</v>
      </c>
      <c r="D72" s="104" t="s">
        <v>118</v>
      </c>
      <c r="E72" s="91">
        <v>14000</v>
      </c>
      <c r="F72" s="91">
        <v>14000</v>
      </c>
      <c r="G72" s="91">
        <v>14000</v>
      </c>
      <c r="H72" s="91"/>
      <c r="I72" s="91"/>
      <c r="J72" s="91"/>
      <c r="K72" s="92"/>
      <c r="L72" s="93"/>
      <c r="M72" s="92"/>
      <c r="N72" s="115"/>
      <c r="IU72"/>
    </row>
    <row r="73" spans="1:255" s="7" customFormat="1" ht="21" customHeight="1">
      <c r="A73" s="101"/>
      <c r="B73" s="102"/>
      <c r="C73" s="103">
        <v>4210</v>
      </c>
      <c r="D73" s="104" t="s">
        <v>119</v>
      </c>
      <c r="E73" s="91">
        <v>63000</v>
      </c>
      <c r="F73" s="91">
        <v>63000</v>
      </c>
      <c r="G73" s="91"/>
      <c r="H73" s="91">
        <v>63000</v>
      </c>
      <c r="I73" s="91"/>
      <c r="J73" s="91"/>
      <c r="K73" s="92"/>
      <c r="L73" s="93"/>
      <c r="M73" s="92"/>
      <c r="N73" s="115"/>
      <c r="IU73"/>
    </row>
    <row r="74" spans="1:255" s="7" customFormat="1" ht="21" customHeight="1">
      <c r="A74" s="101"/>
      <c r="B74" s="102"/>
      <c r="C74" s="103">
        <v>4260</v>
      </c>
      <c r="D74" s="104" t="s">
        <v>120</v>
      </c>
      <c r="E74" s="91">
        <v>22000</v>
      </c>
      <c r="F74" s="91">
        <v>22000</v>
      </c>
      <c r="G74" s="91"/>
      <c r="H74" s="91">
        <v>22000</v>
      </c>
      <c r="I74" s="91"/>
      <c r="J74" s="91"/>
      <c r="K74" s="92"/>
      <c r="L74" s="93"/>
      <c r="M74" s="92"/>
      <c r="N74" s="115"/>
      <c r="IU74"/>
    </row>
    <row r="75" spans="1:255" s="7" customFormat="1" ht="21" customHeight="1">
      <c r="A75" s="101"/>
      <c r="B75" s="102"/>
      <c r="C75" s="103">
        <v>4270</v>
      </c>
      <c r="D75" s="104" t="s">
        <v>145</v>
      </c>
      <c r="E75" s="91">
        <v>30000</v>
      </c>
      <c r="F75" s="91">
        <v>30000</v>
      </c>
      <c r="G75" s="91"/>
      <c r="H75" s="91">
        <v>30000</v>
      </c>
      <c r="I75" s="91"/>
      <c r="J75" s="91"/>
      <c r="K75" s="92"/>
      <c r="L75" s="93"/>
      <c r="M75" s="92"/>
      <c r="N75" s="115"/>
      <c r="IU75"/>
    </row>
    <row r="76" spans="1:255" s="7" customFormat="1" ht="21" customHeight="1">
      <c r="A76" s="101"/>
      <c r="B76" s="102"/>
      <c r="C76" s="103">
        <v>4300</v>
      </c>
      <c r="D76" s="104" t="s">
        <v>121</v>
      </c>
      <c r="E76" s="91">
        <v>103200</v>
      </c>
      <c r="F76" s="91">
        <v>103200</v>
      </c>
      <c r="G76" s="91"/>
      <c r="H76" s="91">
        <v>103200</v>
      </c>
      <c r="I76" s="91"/>
      <c r="J76" s="91"/>
      <c r="K76" s="92"/>
      <c r="L76" s="93"/>
      <c r="M76" s="92"/>
      <c r="N76" s="115"/>
      <c r="IU76"/>
    </row>
    <row r="77" spans="1:255" s="7" customFormat="1" ht="21" customHeight="1">
      <c r="A77" s="101"/>
      <c r="B77" s="102"/>
      <c r="C77" s="103">
        <v>4350</v>
      </c>
      <c r="D77" s="104" t="s">
        <v>146</v>
      </c>
      <c r="E77" s="91">
        <v>5500</v>
      </c>
      <c r="F77" s="91">
        <v>5500</v>
      </c>
      <c r="G77" s="91"/>
      <c r="H77" s="91">
        <v>5500</v>
      </c>
      <c r="I77" s="91"/>
      <c r="J77" s="91"/>
      <c r="K77" s="92"/>
      <c r="L77" s="93"/>
      <c r="M77" s="92"/>
      <c r="N77" s="115"/>
      <c r="IU77"/>
    </row>
    <row r="78" spans="1:255" s="7" customFormat="1" ht="21" customHeight="1">
      <c r="A78" s="101"/>
      <c r="B78" s="102"/>
      <c r="C78" s="103">
        <v>4360</v>
      </c>
      <c r="D78" s="104" t="s">
        <v>147</v>
      </c>
      <c r="E78" s="91">
        <v>4200</v>
      </c>
      <c r="F78" s="91">
        <v>4200</v>
      </c>
      <c r="G78" s="91"/>
      <c r="H78" s="91">
        <v>4200</v>
      </c>
      <c r="I78" s="91"/>
      <c r="J78" s="91"/>
      <c r="K78" s="92"/>
      <c r="L78" s="93"/>
      <c r="M78" s="92"/>
      <c r="N78" s="115"/>
      <c r="IU78"/>
    </row>
    <row r="79" spans="1:255" s="7" customFormat="1" ht="21" customHeight="1">
      <c r="A79" s="101"/>
      <c r="B79" s="102"/>
      <c r="C79" s="103">
        <v>4370</v>
      </c>
      <c r="D79" s="104" t="s">
        <v>148</v>
      </c>
      <c r="E79" s="91">
        <v>3900</v>
      </c>
      <c r="F79" s="91">
        <v>3900</v>
      </c>
      <c r="G79" s="91"/>
      <c r="H79" s="91">
        <v>3900</v>
      </c>
      <c r="I79" s="91"/>
      <c r="J79" s="91"/>
      <c r="K79" s="92"/>
      <c r="L79" s="93"/>
      <c r="M79" s="92"/>
      <c r="N79" s="115"/>
      <c r="IU79"/>
    </row>
    <row r="80" spans="1:255" s="7" customFormat="1" ht="21" customHeight="1">
      <c r="A80" s="101"/>
      <c r="B80" s="102"/>
      <c r="C80" s="103">
        <v>4410</v>
      </c>
      <c r="D80" s="104" t="s">
        <v>149</v>
      </c>
      <c r="E80" s="91">
        <v>13800</v>
      </c>
      <c r="F80" s="91">
        <v>13800</v>
      </c>
      <c r="G80" s="91"/>
      <c r="H80" s="91">
        <v>13800</v>
      </c>
      <c r="I80" s="91"/>
      <c r="J80" s="91"/>
      <c r="K80" s="92"/>
      <c r="L80" s="93"/>
      <c r="M80" s="92"/>
      <c r="N80" s="115"/>
      <c r="IU80"/>
    </row>
    <row r="81" spans="1:255" s="7" customFormat="1" ht="21" customHeight="1">
      <c r="A81" s="101"/>
      <c r="B81" s="102"/>
      <c r="C81" s="103">
        <v>4440</v>
      </c>
      <c r="D81" s="104" t="s">
        <v>131</v>
      </c>
      <c r="E81" s="91">
        <v>24400</v>
      </c>
      <c r="F81" s="91">
        <v>24400</v>
      </c>
      <c r="G81" s="91"/>
      <c r="H81" s="91">
        <v>24400</v>
      </c>
      <c r="I81" s="91"/>
      <c r="J81" s="91"/>
      <c r="K81" s="92"/>
      <c r="L81" s="93"/>
      <c r="M81" s="92"/>
      <c r="N81" s="115"/>
      <c r="IU81"/>
    </row>
    <row r="82" spans="1:255" s="7" customFormat="1" ht="21" customHeight="1">
      <c r="A82" s="101"/>
      <c r="B82" s="102"/>
      <c r="C82" s="103">
        <v>4430</v>
      </c>
      <c r="D82" s="104" t="s">
        <v>150</v>
      </c>
      <c r="E82" s="91">
        <v>11000</v>
      </c>
      <c r="F82" s="91">
        <v>11000</v>
      </c>
      <c r="G82" s="91"/>
      <c r="H82" s="91">
        <v>11000</v>
      </c>
      <c r="I82" s="91"/>
      <c r="J82" s="91"/>
      <c r="K82" s="92"/>
      <c r="L82" s="93"/>
      <c r="M82" s="92"/>
      <c r="N82" s="115"/>
      <c r="IU82"/>
    </row>
    <row r="83" spans="1:255" s="7" customFormat="1" ht="21" customHeight="1">
      <c r="A83" s="101"/>
      <c r="B83" s="102"/>
      <c r="C83" s="103">
        <v>6060</v>
      </c>
      <c r="D83" s="104" t="s">
        <v>151</v>
      </c>
      <c r="E83" s="91">
        <v>5500</v>
      </c>
      <c r="F83" s="91"/>
      <c r="G83" s="91"/>
      <c r="H83" s="91"/>
      <c r="I83" s="91"/>
      <c r="J83" s="91"/>
      <c r="K83" s="92"/>
      <c r="L83" s="93">
        <v>5500</v>
      </c>
      <c r="M83" s="92">
        <v>5500</v>
      </c>
      <c r="N83" s="115"/>
      <c r="IU83"/>
    </row>
    <row r="84" spans="1:255" s="7" customFormat="1" ht="21" customHeight="1">
      <c r="A84" s="101"/>
      <c r="B84" s="102"/>
      <c r="C84" s="103">
        <v>6050</v>
      </c>
      <c r="D84" s="104" t="s">
        <v>115</v>
      </c>
      <c r="E84" s="91">
        <v>26704</v>
      </c>
      <c r="F84" s="91"/>
      <c r="G84" s="91"/>
      <c r="H84" s="91"/>
      <c r="I84" s="91"/>
      <c r="J84" s="91"/>
      <c r="K84" s="92"/>
      <c r="L84" s="93">
        <v>26704</v>
      </c>
      <c r="M84" s="92">
        <v>26704</v>
      </c>
      <c r="N84" s="115"/>
      <c r="IU84"/>
    </row>
    <row r="85" spans="1:255" s="7" customFormat="1" ht="21" customHeight="1">
      <c r="A85" s="101"/>
      <c r="B85" s="102">
        <v>75095</v>
      </c>
      <c r="C85" s="103"/>
      <c r="D85" s="104" t="s">
        <v>13</v>
      </c>
      <c r="E85" s="91">
        <f>E86+E87+E88+E89+E92</f>
        <v>42550</v>
      </c>
      <c r="F85" s="91">
        <v>42550</v>
      </c>
      <c r="G85" s="91">
        <v>27350</v>
      </c>
      <c r="H85" s="91">
        <v>200</v>
      </c>
      <c r="I85" s="91">
        <v>15000</v>
      </c>
      <c r="J85" s="91"/>
      <c r="K85" s="92"/>
      <c r="L85" s="93"/>
      <c r="M85" s="92"/>
      <c r="N85" s="115"/>
      <c r="IU85"/>
    </row>
    <row r="86" spans="1:255" s="7" customFormat="1" ht="49.5" customHeight="1">
      <c r="A86" s="101"/>
      <c r="B86" s="102"/>
      <c r="C86" s="103">
        <v>3020</v>
      </c>
      <c r="D86" s="104" t="s">
        <v>124</v>
      </c>
      <c r="E86" s="91">
        <v>15000</v>
      </c>
      <c r="F86" s="91">
        <v>15000</v>
      </c>
      <c r="G86" s="91"/>
      <c r="H86" s="91"/>
      <c r="I86" s="91">
        <v>15000</v>
      </c>
      <c r="J86" s="91"/>
      <c r="K86" s="92"/>
      <c r="L86" s="93"/>
      <c r="M86" s="92"/>
      <c r="N86" s="115"/>
      <c r="IU86"/>
    </row>
    <row r="87" spans="1:255" s="7" customFormat="1" ht="21" customHeight="1">
      <c r="A87" s="101"/>
      <c r="B87" s="102"/>
      <c r="C87" s="103">
        <v>4100</v>
      </c>
      <c r="D87" s="104" t="s">
        <v>152</v>
      </c>
      <c r="E87" s="91">
        <v>26000</v>
      </c>
      <c r="F87" s="91">
        <v>26000</v>
      </c>
      <c r="G87" s="91">
        <v>26000</v>
      </c>
      <c r="H87" s="91"/>
      <c r="I87" s="91"/>
      <c r="J87" s="91"/>
      <c r="K87" s="92"/>
      <c r="L87" s="93"/>
      <c r="M87" s="92"/>
      <c r="N87" s="115"/>
      <c r="IU87"/>
    </row>
    <row r="88" spans="1:255" s="7" customFormat="1" ht="21" customHeight="1">
      <c r="A88" s="101"/>
      <c r="B88" s="102"/>
      <c r="C88" s="103">
        <v>4110</v>
      </c>
      <c r="D88" s="104" t="s">
        <v>127</v>
      </c>
      <c r="E88" s="91">
        <v>350</v>
      </c>
      <c r="F88" s="91">
        <v>350</v>
      </c>
      <c r="G88" s="91">
        <v>350</v>
      </c>
      <c r="H88" s="91"/>
      <c r="I88" s="91"/>
      <c r="J88" s="91"/>
      <c r="K88" s="92"/>
      <c r="L88" s="93"/>
      <c r="M88" s="92"/>
      <c r="N88" s="115"/>
      <c r="IU88"/>
    </row>
    <row r="89" spans="1:255" s="7" customFormat="1" ht="21" customHeight="1">
      <c r="A89" s="101"/>
      <c r="B89" s="102"/>
      <c r="C89" s="103">
        <v>4170</v>
      </c>
      <c r="D89" s="104" t="s">
        <v>118</v>
      </c>
      <c r="E89" s="91">
        <v>1000</v>
      </c>
      <c r="F89" s="91">
        <v>1000</v>
      </c>
      <c r="G89" s="91">
        <v>1000</v>
      </c>
      <c r="H89" s="91"/>
      <c r="I89" s="91"/>
      <c r="J89" s="91"/>
      <c r="K89" s="92"/>
      <c r="L89" s="93"/>
      <c r="M89" s="92"/>
      <c r="N89" s="115"/>
      <c r="IU89"/>
    </row>
    <row r="90" spans="1:255" s="7" customFormat="1" ht="21" customHeight="1">
      <c r="A90" s="101"/>
      <c r="B90" s="102"/>
      <c r="C90" s="103">
        <v>4210</v>
      </c>
      <c r="D90" s="104" t="s">
        <v>129</v>
      </c>
      <c r="E90" s="92" t="s">
        <v>123</v>
      </c>
      <c r="F90" s="91"/>
      <c r="G90" s="91"/>
      <c r="H90" s="91"/>
      <c r="I90" s="91"/>
      <c r="J90" s="91"/>
      <c r="K90" s="92"/>
      <c r="L90" s="93"/>
      <c r="M90" s="92"/>
      <c r="N90" s="115"/>
      <c r="IU90"/>
    </row>
    <row r="91" spans="1:255" s="7" customFormat="1" ht="21" customHeight="1">
      <c r="A91" s="101"/>
      <c r="B91" s="102"/>
      <c r="C91" s="103">
        <v>4300</v>
      </c>
      <c r="D91" s="104" t="s">
        <v>121</v>
      </c>
      <c r="E91" s="92" t="s">
        <v>123</v>
      </c>
      <c r="F91" s="91"/>
      <c r="G91" s="91"/>
      <c r="H91" s="91"/>
      <c r="I91" s="91"/>
      <c r="J91" s="91"/>
      <c r="K91" s="92"/>
      <c r="L91" s="93"/>
      <c r="M91" s="92"/>
      <c r="N91" s="115"/>
      <c r="IU91"/>
    </row>
    <row r="92" spans="1:255" s="7" customFormat="1" ht="21" customHeight="1">
      <c r="A92" s="101"/>
      <c r="B92" s="102"/>
      <c r="C92" s="103">
        <v>4530</v>
      </c>
      <c r="D92" s="104" t="s">
        <v>137</v>
      </c>
      <c r="E92" s="91">
        <v>200</v>
      </c>
      <c r="F92" s="91">
        <v>200</v>
      </c>
      <c r="G92" s="91"/>
      <c r="H92" s="91">
        <v>200</v>
      </c>
      <c r="I92" s="91"/>
      <c r="J92" s="91"/>
      <c r="K92" s="92"/>
      <c r="L92" s="93"/>
      <c r="M92" s="92"/>
      <c r="N92" s="115"/>
      <c r="IU92"/>
    </row>
    <row r="93" spans="1:255" s="86" customFormat="1" ht="45.75" customHeight="1">
      <c r="A93" s="96">
        <v>751</v>
      </c>
      <c r="B93" s="97"/>
      <c r="C93" s="98"/>
      <c r="D93" s="99" t="s">
        <v>153</v>
      </c>
      <c r="E93" s="82">
        <v>800</v>
      </c>
      <c r="F93" s="82">
        <v>800</v>
      </c>
      <c r="G93" s="82"/>
      <c r="H93" s="82">
        <v>800</v>
      </c>
      <c r="I93" s="82"/>
      <c r="J93" s="82"/>
      <c r="K93" s="83"/>
      <c r="L93" s="84"/>
      <c r="M93" s="83"/>
      <c r="N93" s="85"/>
      <c r="IU93"/>
    </row>
    <row r="94" spans="1:255" s="7" customFormat="1" ht="42" customHeight="1">
      <c r="A94" s="101"/>
      <c r="B94" s="102">
        <v>75101</v>
      </c>
      <c r="C94" s="103"/>
      <c r="D94" s="104" t="s">
        <v>154</v>
      </c>
      <c r="E94" s="91">
        <v>800</v>
      </c>
      <c r="F94" s="92"/>
      <c r="G94" s="92"/>
      <c r="H94" s="92"/>
      <c r="I94" s="92"/>
      <c r="J94" s="92"/>
      <c r="K94" s="92"/>
      <c r="L94" s="93"/>
      <c r="M94" s="92"/>
      <c r="N94" s="115"/>
      <c r="IU94"/>
    </row>
    <row r="95" spans="1:255" s="7" customFormat="1" ht="21" customHeight="1">
      <c r="A95" s="101"/>
      <c r="B95" s="102"/>
      <c r="C95" s="103">
        <v>4210</v>
      </c>
      <c r="D95" s="104" t="s">
        <v>119</v>
      </c>
      <c r="E95" s="91">
        <v>800</v>
      </c>
      <c r="F95" s="92">
        <v>800</v>
      </c>
      <c r="G95" s="92"/>
      <c r="H95" s="92">
        <v>800</v>
      </c>
      <c r="I95" s="92"/>
      <c r="J95" s="92"/>
      <c r="K95" s="92"/>
      <c r="L95" s="93"/>
      <c r="M95" s="92"/>
      <c r="N95" s="115"/>
      <c r="IU95"/>
    </row>
    <row r="96" spans="1:255" s="86" customFormat="1" ht="46.5" customHeight="1">
      <c r="A96" s="116">
        <v>754</v>
      </c>
      <c r="B96" s="117"/>
      <c r="C96" s="118"/>
      <c r="D96" s="119" t="s">
        <v>155</v>
      </c>
      <c r="E96" s="82">
        <f>E97+E107</f>
        <v>121560</v>
      </c>
      <c r="F96" s="83">
        <v>121560</v>
      </c>
      <c r="G96" s="83">
        <v>3200</v>
      </c>
      <c r="H96" s="83">
        <f>H97+H107</f>
        <v>102360</v>
      </c>
      <c r="I96" s="83"/>
      <c r="J96" s="83">
        <v>16000</v>
      </c>
      <c r="K96" s="83"/>
      <c r="L96" s="84"/>
      <c r="M96" s="83"/>
      <c r="N96" s="85"/>
      <c r="IU96"/>
    </row>
    <row r="97" spans="1:255" s="7" customFormat="1" ht="38.25" customHeight="1">
      <c r="A97" s="120"/>
      <c r="B97" s="121">
        <v>75412</v>
      </c>
      <c r="C97" s="122"/>
      <c r="D97" s="123" t="s">
        <v>156</v>
      </c>
      <c r="E97" s="91">
        <f>E98+E99+E100+E101+E102+E103+E104+E105</f>
        <v>111560</v>
      </c>
      <c r="F97" s="92">
        <f>F98+F99+F100+F101+F102+F103+F104+F105</f>
        <v>111560</v>
      </c>
      <c r="G97" s="92">
        <v>3200</v>
      </c>
      <c r="H97" s="92">
        <f>H100+H101+H102+H103+H104+H105</f>
        <v>92360</v>
      </c>
      <c r="I97" s="92"/>
      <c r="J97" s="92">
        <v>16000</v>
      </c>
      <c r="K97" s="92"/>
      <c r="L97" s="93"/>
      <c r="M97" s="92"/>
      <c r="N97" s="115"/>
      <c r="IU97"/>
    </row>
    <row r="98" spans="1:255" s="7" customFormat="1" ht="21" customHeight="1">
      <c r="A98" s="120"/>
      <c r="B98" s="121"/>
      <c r="C98" s="122">
        <v>3030</v>
      </c>
      <c r="D98" s="123" t="s">
        <v>157</v>
      </c>
      <c r="E98" s="91">
        <v>16000</v>
      </c>
      <c r="F98" s="92">
        <v>16000</v>
      </c>
      <c r="G98" s="92"/>
      <c r="H98" s="92"/>
      <c r="I98" s="92"/>
      <c r="J98" s="92">
        <v>16000</v>
      </c>
      <c r="K98" s="92"/>
      <c r="L98" s="93"/>
      <c r="M98" s="92"/>
      <c r="N98" s="115"/>
      <c r="IU98"/>
    </row>
    <row r="99" spans="1:255" s="7" customFormat="1" ht="21" customHeight="1">
      <c r="A99" s="120"/>
      <c r="B99" s="121"/>
      <c r="C99" s="122">
        <v>4170</v>
      </c>
      <c r="D99" s="123" t="s">
        <v>158</v>
      </c>
      <c r="E99" s="124">
        <v>3200</v>
      </c>
      <c r="F99" s="125">
        <v>3200</v>
      </c>
      <c r="G99" s="125">
        <v>3200</v>
      </c>
      <c r="H99" s="125"/>
      <c r="I99" s="125"/>
      <c r="J99" s="125"/>
      <c r="K99" s="125"/>
      <c r="L99" s="126"/>
      <c r="M99" s="125"/>
      <c r="N99" s="127"/>
      <c r="IU99"/>
    </row>
    <row r="100" spans="1:255" s="7" customFormat="1" ht="21" customHeight="1">
      <c r="A100" s="120"/>
      <c r="B100" s="121"/>
      <c r="C100" s="122">
        <v>4210</v>
      </c>
      <c r="D100" s="123" t="s">
        <v>129</v>
      </c>
      <c r="E100" s="124">
        <v>40000</v>
      </c>
      <c r="F100" s="125">
        <v>40000</v>
      </c>
      <c r="G100" s="125"/>
      <c r="H100" s="125">
        <v>40000</v>
      </c>
      <c r="I100" s="125"/>
      <c r="J100" s="125"/>
      <c r="K100" s="125"/>
      <c r="L100" s="126"/>
      <c r="M100" s="125"/>
      <c r="N100" s="127"/>
      <c r="IU100"/>
    </row>
    <row r="101" spans="1:255" s="7" customFormat="1" ht="21" customHeight="1">
      <c r="A101" s="120"/>
      <c r="B101" s="121"/>
      <c r="C101" s="122">
        <v>4260</v>
      </c>
      <c r="D101" s="123" t="s">
        <v>120</v>
      </c>
      <c r="E101" s="124">
        <v>11550</v>
      </c>
      <c r="F101" s="125">
        <v>11550</v>
      </c>
      <c r="G101" s="125"/>
      <c r="H101" s="125">
        <v>11550</v>
      </c>
      <c r="I101" s="125"/>
      <c r="J101" s="125"/>
      <c r="K101" s="125"/>
      <c r="L101" s="126"/>
      <c r="M101" s="125"/>
      <c r="N101" s="127"/>
      <c r="IU101"/>
    </row>
    <row r="102" spans="1:255" s="7" customFormat="1" ht="21" customHeight="1">
      <c r="A102" s="120"/>
      <c r="B102" s="121"/>
      <c r="C102" s="122">
        <v>4270</v>
      </c>
      <c r="D102" s="123" t="s">
        <v>130</v>
      </c>
      <c r="E102" s="124">
        <v>7210</v>
      </c>
      <c r="F102" s="125">
        <v>7210</v>
      </c>
      <c r="G102" s="125"/>
      <c r="H102" s="125">
        <v>7210</v>
      </c>
      <c r="I102" s="125"/>
      <c r="J102" s="125"/>
      <c r="K102" s="125"/>
      <c r="L102" s="126"/>
      <c r="M102" s="125"/>
      <c r="N102" s="127"/>
      <c r="IU102"/>
    </row>
    <row r="103" spans="1:255" s="7" customFormat="1" ht="21" customHeight="1">
      <c r="A103" s="120"/>
      <c r="B103" s="121"/>
      <c r="C103" s="122">
        <v>4300</v>
      </c>
      <c r="D103" s="123" t="s">
        <v>121</v>
      </c>
      <c r="E103" s="124">
        <v>28000</v>
      </c>
      <c r="F103" s="125">
        <v>28000</v>
      </c>
      <c r="G103" s="125"/>
      <c r="H103" s="125">
        <v>28000</v>
      </c>
      <c r="I103" s="125"/>
      <c r="J103" s="125"/>
      <c r="K103" s="125"/>
      <c r="L103" s="126"/>
      <c r="M103" s="125"/>
      <c r="N103" s="127"/>
      <c r="IU103"/>
    </row>
    <row r="104" spans="1:255" s="7" customFormat="1" ht="21" customHeight="1">
      <c r="A104" s="120"/>
      <c r="B104" s="121"/>
      <c r="C104" s="122">
        <v>4410</v>
      </c>
      <c r="D104" s="123" t="s">
        <v>159</v>
      </c>
      <c r="E104" s="124">
        <v>100</v>
      </c>
      <c r="F104" s="125">
        <v>100</v>
      </c>
      <c r="G104" s="125"/>
      <c r="H104" s="125">
        <v>100</v>
      </c>
      <c r="I104" s="125"/>
      <c r="J104" s="125"/>
      <c r="K104" s="125"/>
      <c r="L104" s="126"/>
      <c r="M104" s="125"/>
      <c r="N104" s="127"/>
      <c r="IU104"/>
    </row>
    <row r="105" spans="1:255" s="7" customFormat="1" ht="21" customHeight="1">
      <c r="A105" s="120"/>
      <c r="B105" s="121"/>
      <c r="C105" s="122">
        <v>4430</v>
      </c>
      <c r="D105" s="123" t="s">
        <v>160</v>
      </c>
      <c r="E105" s="124">
        <v>5500</v>
      </c>
      <c r="F105" s="125">
        <v>5500</v>
      </c>
      <c r="G105" s="125"/>
      <c r="H105" s="125">
        <v>5500</v>
      </c>
      <c r="I105" s="125"/>
      <c r="J105" s="125"/>
      <c r="K105" s="125"/>
      <c r="L105" s="126"/>
      <c r="M105" s="125"/>
      <c r="N105" s="127"/>
      <c r="IU105"/>
    </row>
    <row r="106" spans="1:255" s="7" customFormat="1" ht="21" customHeight="1">
      <c r="A106" s="120"/>
      <c r="B106" s="121"/>
      <c r="C106" s="122">
        <v>6050</v>
      </c>
      <c r="D106" s="123" t="s">
        <v>115</v>
      </c>
      <c r="E106" s="124"/>
      <c r="F106" s="125"/>
      <c r="G106" s="125"/>
      <c r="H106" s="125"/>
      <c r="I106" s="125"/>
      <c r="J106" s="125"/>
      <c r="K106" s="125"/>
      <c r="L106" s="126"/>
      <c r="M106" s="125"/>
      <c r="N106" s="127"/>
      <c r="IU106"/>
    </row>
    <row r="107" spans="1:255" s="7" customFormat="1" ht="21" customHeight="1">
      <c r="A107" s="120"/>
      <c r="B107" s="121">
        <v>75421</v>
      </c>
      <c r="C107" s="122"/>
      <c r="D107" s="123" t="s">
        <v>161</v>
      </c>
      <c r="E107" s="124">
        <v>10000</v>
      </c>
      <c r="F107" s="125">
        <v>10000</v>
      </c>
      <c r="G107" s="125"/>
      <c r="H107" s="125">
        <v>10000</v>
      </c>
      <c r="I107" s="125"/>
      <c r="J107" s="125"/>
      <c r="K107" s="125"/>
      <c r="L107" s="126"/>
      <c r="M107" s="125"/>
      <c r="N107" s="127"/>
      <c r="IU107"/>
    </row>
    <row r="108" spans="1:255" s="7" customFormat="1" ht="44.25" customHeight="1">
      <c r="A108" s="120"/>
      <c r="B108" s="121"/>
      <c r="C108" s="122">
        <v>4210</v>
      </c>
      <c r="D108" s="123" t="s">
        <v>129</v>
      </c>
      <c r="E108" s="124">
        <v>5000</v>
      </c>
      <c r="F108" s="125">
        <v>5000</v>
      </c>
      <c r="G108" s="125"/>
      <c r="H108" s="125">
        <v>5000</v>
      </c>
      <c r="I108" s="125"/>
      <c r="J108" s="125"/>
      <c r="K108" s="125"/>
      <c r="L108" s="126"/>
      <c r="M108" s="125"/>
      <c r="N108" s="127"/>
      <c r="IU108"/>
    </row>
    <row r="109" spans="1:255" s="7" customFormat="1" ht="31.5" customHeight="1">
      <c r="A109" s="120"/>
      <c r="B109" s="121"/>
      <c r="C109" s="122">
        <v>4300</v>
      </c>
      <c r="D109" s="123" t="s">
        <v>135</v>
      </c>
      <c r="E109" s="124">
        <v>5000</v>
      </c>
      <c r="F109" s="125">
        <v>5000</v>
      </c>
      <c r="G109" s="125"/>
      <c r="H109" s="125">
        <v>5000</v>
      </c>
      <c r="I109" s="125"/>
      <c r="J109" s="125"/>
      <c r="K109" s="125"/>
      <c r="L109" s="126"/>
      <c r="M109" s="125"/>
      <c r="N109" s="127"/>
      <c r="IU109"/>
    </row>
    <row r="110" spans="1:255" s="86" customFormat="1" ht="21" customHeight="1">
      <c r="A110" s="116">
        <v>757</v>
      </c>
      <c r="B110" s="117"/>
      <c r="C110" s="118"/>
      <c r="D110" s="119" t="s">
        <v>162</v>
      </c>
      <c r="E110" s="128">
        <v>21500</v>
      </c>
      <c r="F110" s="129">
        <v>21500</v>
      </c>
      <c r="G110" s="129"/>
      <c r="H110" s="129"/>
      <c r="I110" s="129"/>
      <c r="J110" s="129"/>
      <c r="K110" s="129">
        <v>21500</v>
      </c>
      <c r="L110" s="130"/>
      <c r="M110" s="129"/>
      <c r="N110" s="131"/>
      <c r="IU110"/>
    </row>
    <row r="111" spans="1:255" s="7" customFormat="1" ht="21" customHeight="1">
      <c r="A111" s="120"/>
      <c r="B111" s="121">
        <v>75702</v>
      </c>
      <c r="C111" s="122"/>
      <c r="D111" s="123" t="s">
        <v>163</v>
      </c>
      <c r="E111" s="132">
        <v>21500</v>
      </c>
      <c r="F111" s="89">
        <v>21500</v>
      </c>
      <c r="G111" s="89"/>
      <c r="H111" s="89"/>
      <c r="I111" s="89"/>
      <c r="J111" s="89"/>
      <c r="K111" s="89"/>
      <c r="L111" s="126"/>
      <c r="M111" s="89"/>
      <c r="N111" s="133"/>
      <c r="IU111"/>
    </row>
    <row r="112" spans="1:255" s="7" customFormat="1" ht="21" customHeight="1">
      <c r="A112" s="120"/>
      <c r="B112" s="121"/>
      <c r="C112" s="122">
        <v>8070</v>
      </c>
      <c r="D112" s="123" t="s">
        <v>164</v>
      </c>
      <c r="E112" s="132">
        <v>21500</v>
      </c>
      <c r="F112" s="89">
        <v>21500</v>
      </c>
      <c r="G112" s="89"/>
      <c r="H112" s="89"/>
      <c r="I112" s="89"/>
      <c r="J112" s="89"/>
      <c r="K112" s="89">
        <v>21500</v>
      </c>
      <c r="L112" s="126"/>
      <c r="M112" s="89"/>
      <c r="N112" s="133"/>
      <c r="IU112"/>
    </row>
    <row r="113" spans="1:255" s="86" customFormat="1" ht="21" customHeight="1">
      <c r="A113" s="116">
        <v>758</v>
      </c>
      <c r="B113" s="117"/>
      <c r="C113" s="118"/>
      <c r="D113" s="119" t="s">
        <v>55</v>
      </c>
      <c r="E113" s="128">
        <v>113400</v>
      </c>
      <c r="F113" s="129">
        <v>113400</v>
      </c>
      <c r="G113" s="129"/>
      <c r="H113" s="129">
        <v>113400</v>
      </c>
      <c r="I113" s="129"/>
      <c r="J113" s="129"/>
      <c r="K113" s="129"/>
      <c r="L113" s="130"/>
      <c r="M113" s="129"/>
      <c r="N113" s="131"/>
      <c r="IU113"/>
    </row>
    <row r="114" spans="1:255" s="7" customFormat="1" ht="21" customHeight="1">
      <c r="A114" s="120"/>
      <c r="B114" s="121">
        <v>75818</v>
      </c>
      <c r="C114" s="122"/>
      <c r="D114" s="123" t="s">
        <v>165</v>
      </c>
      <c r="E114" s="132">
        <v>113400</v>
      </c>
      <c r="F114" s="89">
        <v>113400</v>
      </c>
      <c r="G114" s="89"/>
      <c r="H114" s="89"/>
      <c r="I114" s="89"/>
      <c r="J114" s="89"/>
      <c r="K114" s="89"/>
      <c r="L114" s="126"/>
      <c r="M114" s="89"/>
      <c r="N114" s="133"/>
      <c r="IU114"/>
    </row>
    <row r="115" spans="1:255" s="7" customFormat="1" ht="21" customHeight="1">
      <c r="A115" s="120"/>
      <c r="B115" s="121"/>
      <c r="C115" s="122">
        <v>4810</v>
      </c>
      <c r="D115" s="123" t="s">
        <v>166</v>
      </c>
      <c r="E115" s="132">
        <v>82000</v>
      </c>
      <c r="F115" s="89">
        <v>82000</v>
      </c>
      <c r="G115" s="89"/>
      <c r="H115" s="89">
        <v>82000</v>
      </c>
      <c r="I115" s="89"/>
      <c r="J115" s="89"/>
      <c r="K115" s="89"/>
      <c r="L115" s="126"/>
      <c r="M115" s="89"/>
      <c r="N115" s="133"/>
      <c r="IU115"/>
    </row>
    <row r="116" spans="1:255" s="7" customFormat="1" ht="23.25" customHeight="1">
      <c r="A116" s="120"/>
      <c r="B116" s="121"/>
      <c r="C116" s="122">
        <v>4810</v>
      </c>
      <c r="D116" s="123" t="s">
        <v>167</v>
      </c>
      <c r="E116" s="132">
        <v>31400</v>
      </c>
      <c r="F116" s="89">
        <v>31400</v>
      </c>
      <c r="G116" s="89"/>
      <c r="H116" s="89"/>
      <c r="I116" s="89"/>
      <c r="J116" s="89"/>
      <c r="K116" s="89"/>
      <c r="L116" s="126"/>
      <c r="M116" s="89"/>
      <c r="N116" s="133"/>
      <c r="IU116"/>
    </row>
    <row r="117" spans="1:255" s="86" customFormat="1" ht="21" customHeight="1">
      <c r="A117" s="116">
        <v>801</v>
      </c>
      <c r="B117" s="117"/>
      <c r="C117" s="118"/>
      <c r="D117" s="119" t="s">
        <v>59</v>
      </c>
      <c r="E117" s="128">
        <f>E118+E137+E146+E166+E184+E195+E197</f>
        <v>5770628</v>
      </c>
      <c r="F117" s="129">
        <f>F118+F137+F146+F166+F184+F195+F197</f>
        <v>5548220</v>
      </c>
      <c r="G117" s="129">
        <f>G118+G137+G146+G166+G184+G197</f>
        <v>4186980</v>
      </c>
      <c r="H117" s="129">
        <f>H118+H137+H146+H166+H184+H195</f>
        <v>1128340</v>
      </c>
      <c r="I117" s="129"/>
      <c r="J117" s="129">
        <f>J118+J137+J146+J166+J184+J197</f>
        <v>232900</v>
      </c>
      <c r="K117" s="129"/>
      <c r="L117" s="130">
        <v>222408</v>
      </c>
      <c r="M117" s="129">
        <v>222408</v>
      </c>
      <c r="N117" s="131"/>
      <c r="IU117"/>
    </row>
    <row r="118" spans="1:255" s="7" customFormat="1" ht="30.75" customHeight="1">
      <c r="A118" s="120"/>
      <c r="B118" s="121">
        <v>80101</v>
      </c>
      <c r="C118" s="122"/>
      <c r="D118" s="123" t="s">
        <v>168</v>
      </c>
      <c r="E118" s="134">
        <f>E119+E120+E121+E122+E123+E124+E125+E126+E127+E128+E129+E130+E131+E132+E133+E134+E135+E136</f>
        <v>3016404</v>
      </c>
      <c r="F118" s="134">
        <f>F119+F120+F121+F122+F123+F124+F125+F126+F127+F128+F129+F130+F131+F132+F133+F134+F135+F136</f>
        <v>2811700</v>
      </c>
      <c r="G118" s="89">
        <f>G120+G121+G122+G123+G124</f>
        <v>2291700</v>
      </c>
      <c r="H118" s="89">
        <f>H125+H126+H127+H128+H129+H130+H131+H132+H133+H134+H135</f>
        <v>390000</v>
      </c>
      <c r="I118" s="89"/>
      <c r="J118" s="89">
        <v>130000</v>
      </c>
      <c r="K118" s="89"/>
      <c r="L118" s="126">
        <v>204704</v>
      </c>
      <c r="M118" s="89">
        <v>204704</v>
      </c>
      <c r="N118" s="133"/>
      <c r="IU118"/>
    </row>
    <row r="119" spans="1:255" s="7" customFormat="1" ht="45.75" customHeight="1">
      <c r="A119" s="120"/>
      <c r="B119" s="121"/>
      <c r="C119" s="122">
        <v>3020</v>
      </c>
      <c r="D119" s="123" t="s">
        <v>124</v>
      </c>
      <c r="E119" s="135">
        <v>130000</v>
      </c>
      <c r="F119" s="135">
        <v>130000</v>
      </c>
      <c r="G119" s="136"/>
      <c r="H119" s="136"/>
      <c r="I119" s="136"/>
      <c r="J119" s="136">
        <v>130000</v>
      </c>
      <c r="K119" s="136"/>
      <c r="L119" s="126"/>
      <c r="M119" s="136"/>
      <c r="N119" s="137"/>
      <c r="IU119"/>
    </row>
    <row r="120" spans="1:13" ht="23.25">
      <c r="A120" s="120"/>
      <c r="B120" s="121"/>
      <c r="C120" s="122">
        <v>4010</v>
      </c>
      <c r="D120" s="123" t="s">
        <v>125</v>
      </c>
      <c r="E120" s="138">
        <v>1813800</v>
      </c>
      <c r="F120" s="138">
        <v>1813800</v>
      </c>
      <c r="G120" s="138">
        <v>1813800</v>
      </c>
      <c r="H120" s="139"/>
      <c r="I120" s="139"/>
      <c r="J120" s="139"/>
      <c r="K120" s="139"/>
      <c r="L120" s="139"/>
      <c r="M120" s="139"/>
    </row>
    <row r="121" spans="1:13" ht="23.25">
      <c r="A121" s="120"/>
      <c r="B121" s="121"/>
      <c r="C121" s="122">
        <v>4040</v>
      </c>
      <c r="D121" s="123" t="s">
        <v>126</v>
      </c>
      <c r="E121" s="140">
        <v>128400</v>
      </c>
      <c r="F121" s="140">
        <v>128400</v>
      </c>
      <c r="G121" s="140">
        <v>128400</v>
      </c>
      <c r="H121" s="113"/>
      <c r="I121" s="113"/>
      <c r="J121" s="113"/>
      <c r="K121" s="139"/>
      <c r="L121" s="139"/>
      <c r="M121" s="139"/>
    </row>
    <row r="122" spans="1:13" ht="23.25">
      <c r="A122" s="120"/>
      <c r="B122" s="121"/>
      <c r="C122" s="122">
        <v>4110</v>
      </c>
      <c r="D122" s="123" t="s">
        <v>127</v>
      </c>
      <c r="E122" s="140">
        <v>296000</v>
      </c>
      <c r="F122" s="140">
        <v>296000</v>
      </c>
      <c r="G122" s="140">
        <v>296000</v>
      </c>
      <c r="H122" s="113"/>
      <c r="I122" s="113"/>
      <c r="J122" s="113"/>
      <c r="K122" s="139"/>
      <c r="L122" s="139"/>
      <c r="M122" s="139"/>
    </row>
    <row r="123" spans="1:13" ht="23.25">
      <c r="A123" s="120"/>
      <c r="B123" s="121"/>
      <c r="C123" s="122">
        <v>4120</v>
      </c>
      <c r="D123" s="123" t="s">
        <v>128</v>
      </c>
      <c r="E123" s="140">
        <v>44000</v>
      </c>
      <c r="F123" s="140">
        <v>44000</v>
      </c>
      <c r="G123" s="140">
        <v>44000</v>
      </c>
      <c r="H123" s="113"/>
      <c r="I123" s="113"/>
      <c r="J123" s="113"/>
      <c r="K123" s="139"/>
      <c r="L123" s="139"/>
      <c r="M123" s="139"/>
    </row>
    <row r="124" spans="1:13" ht="23.25">
      <c r="A124" s="120"/>
      <c r="B124" s="121"/>
      <c r="C124" s="122">
        <v>4170</v>
      </c>
      <c r="D124" s="123" t="s">
        <v>118</v>
      </c>
      <c r="E124" s="140">
        <v>9500</v>
      </c>
      <c r="F124" s="140">
        <v>9500</v>
      </c>
      <c r="G124" s="140">
        <v>9500</v>
      </c>
      <c r="H124" s="113"/>
      <c r="I124" s="113"/>
      <c r="J124" s="113"/>
      <c r="K124" s="139"/>
      <c r="L124" s="139"/>
      <c r="M124" s="139"/>
    </row>
    <row r="125" spans="1:13" ht="23.25">
      <c r="A125" s="120"/>
      <c r="B125" s="121"/>
      <c r="C125" s="122">
        <v>4210</v>
      </c>
      <c r="D125" s="123" t="s">
        <v>129</v>
      </c>
      <c r="E125" s="140">
        <v>76200</v>
      </c>
      <c r="F125" s="140">
        <v>76200</v>
      </c>
      <c r="G125" s="113"/>
      <c r="H125" s="140">
        <v>76200</v>
      </c>
      <c r="I125" s="113"/>
      <c r="J125" s="113"/>
      <c r="K125" s="139"/>
      <c r="L125" s="139"/>
      <c r="M125" s="139"/>
    </row>
    <row r="126" spans="1:13" ht="23.25">
      <c r="A126" s="120"/>
      <c r="B126" s="121"/>
      <c r="C126" s="122">
        <v>4240</v>
      </c>
      <c r="D126" s="123" t="s">
        <v>169</v>
      </c>
      <c r="E126" s="140">
        <v>10000</v>
      </c>
      <c r="F126" s="140">
        <v>10000</v>
      </c>
      <c r="G126" s="113"/>
      <c r="H126" s="140">
        <v>10000</v>
      </c>
      <c r="I126" s="113"/>
      <c r="J126" s="113"/>
      <c r="K126" s="139"/>
      <c r="L126" s="139"/>
      <c r="M126" s="139"/>
    </row>
    <row r="127" spans="1:13" ht="23.25">
      <c r="A127" s="120"/>
      <c r="B127" s="121"/>
      <c r="C127" s="122">
        <v>4260</v>
      </c>
      <c r="D127" s="123" t="s">
        <v>120</v>
      </c>
      <c r="E127" s="140">
        <v>105000</v>
      </c>
      <c r="F127" s="140">
        <v>105000</v>
      </c>
      <c r="G127" s="113"/>
      <c r="H127" s="140">
        <v>105000</v>
      </c>
      <c r="I127" s="113"/>
      <c r="J127" s="113"/>
      <c r="K127" s="139"/>
      <c r="L127" s="139"/>
      <c r="M127" s="139"/>
    </row>
    <row r="128" spans="1:13" ht="21" customHeight="1">
      <c r="A128" s="120"/>
      <c r="B128" s="121"/>
      <c r="C128" s="122">
        <v>4270</v>
      </c>
      <c r="D128" s="123" t="s">
        <v>130</v>
      </c>
      <c r="E128" s="140">
        <v>40000</v>
      </c>
      <c r="F128" s="140">
        <v>40000</v>
      </c>
      <c r="G128" s="113"/>
      <c r="H128" s="140">
        <v>40000</v>
      </c>
      <c r="I128" s="113"/>
      <c r="J128" s="113"/>
      <c r="K128" s="139"/>
      <c r="L128" s="139"/>
      <c r="M128" s="139"/>
    </row>
    <row r="129" spans="1:13" ht="21" customHeight="1">
      <c r="A129" s="120"/>
      <c r="B129" s="121"/>
      <c r="C129" s="122">
        <v>4300</v>
      </c>
      <c r="D129" s="123" t="s">
        <v>121</v>
      </c>
      <c r="E129" s="140">
        <v>29000</v>
      </c>
      <c r="F129" s="140">
        <v>29000</v>
      </c>
      <c r="G129" s="113"/>
      <c r="H129" s="140">
        <v>29000</v>
      </c>
      <c r="I129" s="113"/>
      <c r="J129" s="113"/>
      <c r="K129" s="139"/>
      <c r="L129" s="139"/>
      <c r="M129" s="139"/>
    </row>
    <row r="130" spans="1:13" ht="21" customHeight="1">
      <c r="A130" s="120"/>
      <c r="B130" s="121"/>
      <c r="C130" s="122">
        <v>4350</v>
      </c>
      <c r="D130" s="123" t="s">
        <v>146</v>
      </c>
      <c r="E130" s="140">
        <v>3400</v>
      </c>
      <c r="F130" s="140">
        <v>3400</v>
      </c>
      <c r="G130" s="113"/>
      <c r="H130" s="140">
        <v>3400</v>
      </c>
      <c r="I130" s="113"/>
      <c r="J130" s="113"/>
      <c r="K130" s="139"/>
      <c r="L130" s="139"/>
      <c r="M130" s="139"/>
    </row>
    <row r="131" spans="1:13" ht="21" customHeight="1">
      <c r="A131" s="120"/>
      <c r="B131" s="121"/>
      <c r="C131" s="122">
        <v>4360</v>
      </c>
      <c r="D131" s="123" t="s">
        <v>170</v>
      </c>
      <c r="E131" s="140">
        <v>1200</v>
      </c>
      <c r="F131" s="140">
        <v>1200</v>
      </c>
      <c r="G131" s="113"/>
      <c r="H131" s="140">
        <v>1200</v>
      </c>
      <c r="I131" s="113"/>
      <c r="J131" s="113"/>
      <c r="K131" s="139"/>
      <c r="L131" s="139"/>
      <c r="M131" s="139"/>
    </row>
    <row r="132" spans="1:13" ht="21" customHeight="1">
      <c r="A132" s="120"/>
      <c r="B132" s="121"/>
      <c r="C132" s="122">
        <v>4370</v>
      </c>
      <c r="D132" s="123" t="s">
        <v>148</v>
      </c>
      <c r="E132" s="140">
        <v>2700</v>
      </c>
      <c r="F132" s="140">
        <v>2700</v>
      </c>
      <c r="G132" s="113"/>
      <c r="H132" s="140">
        <v>2700</v>
      </c>
      <c r="I132" s="113"/>
      <c r="J132" s="113"/>
      <c r="K132" s="139"/>
      <c r="L132" s="139"/>
      <c r="M132" s="139"/>
    </row>
    <row r="133" spans="1:13" ht="21" customHeight="1">
      <c r="A133" s="120"/>
      <c r="B133" s="121"/>
      <c r="C133" s="122">
        <v>4410</v>
      </c>
      <c r="D133" s="123" t="s">
        <v>159</v>
      </c>
      <c r="E133" s="140">
        <v>3300</v>
      </c>
      <c r="F133" s="140">
        <v>3300</v>
      </c>
      <c r="G133" s="113"/>
      <c r="H133" s="140">
        <v>3300</v>
      </c>
      <c r="I133" s="113"/>
      <c r="J133" s="113"/>
      <c r="K133" s="139"/>
      <c r="L133" s="139"/>
      <c r="M133" s="139"/>
    </row>
    <row r="134" spans="1:13" ht="21" customHeight="1">
      <c r="A134" s="120"/>
      <c r="B134" s="121"/>
      <c r="C134" s="122">
        <v>4430</v>
      </c>
      <c r="D134" s="123" t="s">
        <v>160</v>
      </c>
      <c r="E134" s="140">
        <v>4700</v>
      </c>
      <c r="F134" s="140">
        <v>4700</v>
      </c>
      <c r="G134" s="113"/>
      <c r="H134" s="140">
        <v>4700</v>
      </c>
      <c r="I134" s="113"/>
      <c r="J134" s="113"/>
      <c r="K134" s="139"/>
      <c r="L134" s="139"/>
      <c r="M134" s="139"/>
    </row>
    <row r="135" spans="1:13" ht="21" customHeight="1">
      <c r="A135" s="120"/>
      <c r="B135" s="121"/>
      <c r="C135" s="122">
        <v>4440</v>
      </c>
      <c r="D135" s="123" t="s">
        <v>171</v>
      </c>
      <c r="E135" s="140">
        <v>114500</v>
      </c>
      <c r="F135" s="140">
        <v>114500</v>
      </c>
      <c r="G135" s="113"/>
      <c r="H135" s="140">
        <v>114500</v>
      </c>
      <c r="I135" s="113"/>
      <c r="J135" s="113"/>
      <c r="K135" s="139"/>
      <c r="L135" s="139"/>
      <c r="M135" s="139"/>
    </row>
    <row r="136" spans="1:13" ht="21" customHeight="1">
      <c r="A136" s="120"/>
      <c r="B136" s="121"/>
      <c r="C136" s="122">
        <v>6050</v>
      </c>
      <c r="D136" s="123" t="s">
        <v>115</v>
      </c>
      <c r="E136" s="114">
        <v>204704</v>
      </c>
      <c r="F136" s="114"/>
      <c r="G136" s="113"/>
      <c r="H136" s="113"/>
      <c r="I136" s="113"/>
      <c r="J136" s="113"/>
      <c r="K136" s="139"/>
      <c r="L136" s="139">
        <v>204704</v>
      </c>
      <c r="M136" s="139">
        <v>204704</v>
      </c>
    </row>
    <row r="137" spans="1:13" ht="21" customHeight="1">
      <c r="A137" s="120"/>
      <c r="B137" s="121">
        <v>80103</v>
      </c>
      <c r="C137" s="122"/>
      <c r="D137" s="123" t="s">
        <v>172</v>
      </c>
      <c r="E137" s="140">
        <f>E138+E139+E140+E141+E142+E143+E144+E145</f>
        <v>78350</v>
      </c>
      <c r="F137" s="140">
        <f>F138+F139+F140+F141+F142+F143+F144+F145</f>
        <v>78350</v>
      </c>
      <c r="G137" s="113">
        <f>G139+G140+G141+G142</f>
        <v>69600</v>
      </c>
      <c r="H137" s="113">
        <v>4350</v>
      </c>
      <c r="I137" s="113"/>
      <c r="J137" s="113">
        <v>4400</v>
      </c>
      <c r="K137" s="139"/>
      <c r="L137" s="139"/>
      <c r="M137" s="139"/>
    </row>
    <row r="138" spans="1:13" ht="44.25" customHeight="1">
      <c r="A138" s="120"/>
      <c r="B138" s="121"/>
      <c r="C138" s="122">
        <v>3020</v>
      </c>
      <c r="D138" s="123" t="s">
        <v>124</v>
      </c>
      <c r="E138" s="140">
        <v>4400</v>
      </c>
      <c r="F138" s="140">
        <v>4400</v>
      </c>
      <c r="G138" s="113"/>
      <c r="H138" s="113"/>
      <c r="I138" s="113"/>
      <c r="J138" s="113">
        <v>4400</v>
      </c>
      <c r="K138" s="139"/>
      <c r="L138" s="139"/>
      <c r="M138" s="139"/>
    </row>
    <row r="139" spans="1:13" ht="21" customHeight="1">
      <c r="A139" s="120"/>
      <c r="B139" s="121"/>
      <c r="C139" s="122">
        <v>4010</v>
      </c>
      <c r="D139" s="123" t="s">
        <v>125</v>
      </c>
      <c r="E139" s="140">
        <v>54500</v>
      </c>
      <c r="F139" s="140">
        <v>54500</v>
      </c>
      <c r="G139" s="140">
        <v>54500</v>
      </c>
      <c r="H139" s="113"/>
      <c r="I139" s="113"/>
      <c r="J139" s="113"/>
      <c r="K139" s="139"/>
      <c r="L139" s="139"/>
      <c r="M139" s="139"/>
    </row>
    <row r="140" spans="1:13" ht="21" customHeight="1">
      <c r="A140" s="120"/>
      <c r="B140" s="121"/>
      <c r="C140" s="122">
        <v>4040</v>
      </c>
      <c r="D140" s="123" t="s">
        <v>126</v>
      </c>
      <c r="E140" s="140">
        <v>4100</v>
      </c>
      <c r="F140" s="140">
        <v>4100</v>
      </c>
      <c r="G140" s="140">
        <v>4100</v>
      </c>
      <c r="H140" s="113"/>
      <c r="I140" s="113"/>
      <c r="J140" s="113"/>
      <c r="K140" s="139"/>
      <c r="L140" s="139"/>
      <c r="M140" s="139"/>
    </row>
    <row r="141" spans="1:13" ht="21" customHeight="1">
      <c r="A141" s="120"/>
      <c r="B141" s="121"/>
      <c r="C141" s="122">
        <v>4110</v>
      </c>
      <c r="D141" s="123" t="s">
        <v>173</v>
      </c>
      <c r="E141" s="140">
        <v>9400</v>
      </c>
      <c r="F141" s="140">
        <v>9400</v>
      </c>
      <c r="G141" s="140">
        <v>9400</v>
      </c>
      <c r="H141" s="113"/>
      <c r="I141" s="113"/>
      <c r="J141" s="113"/>
      <c r="K141" s="139"/>
      <c r="L141" s="139"/>
      <c r="M141" s="139"/>
    </row>
    <row r="142" spans="1:13" ht="21" customHeight="1">
      <c r="A142" s="120"/>
      <c r="B142" s="121"/>
      <c r="C142" s="122">
        <v>4120</v>
      </c>
      <c r="D142" s="123" t="s">
        <v>128</v>
      </c>
      <c r="E142" s="140">
        <v>1600</v>
      </c>
      <c r="F142" s="140">
        <v>1600</v>
      </c>
      <c r="G142" s="140">
        <v>1600</v>
      </c>
      <c r="H142" s="113"/>
      <c r="I142" s="113"/>
      <c r="J142" s="113"/>
      <c r="K142" s="139"/>
      <c r="L142" s="139"/>
      <c r="M142" s="139"/>
    </row>
    <row r="143" spans="1:13" ht="21" customHeight="1">
      <c r="A143" s="120"/>
      <c r="B143" s="121"/>
      <c r="C143" s="122">
        <v>4210</v>
      </c>
      <c r="D143" s="123" t="s">
        <v>129</v>
      </c>
      <c r="E143" s="141">
        <v>1600</v>
      </c>
      <c r="F143" s="141">
        <v>1600</v>
      </c>
      <c r="G143" s="113"/>
      <c r="H143" s="113">
        <v>1600</v>
      </c>
      <c r="I143" s="113"/>
      <c r="J143" s="113"/>
      <c r="K143" s="139"/>
      <c r="L143" s="139"/>
      <c r="M143" s="139"/>
    </row>
    <row r="144" spans="1:13" ht="21" customHeight="1">
      <c r="A144" s="120"/>
      <c r="B144" s="121"/>
      <c r="C144" s="122">
        <v>4410</v>
      </c>
      <c r="D144" s="123" t="s">
        <v>159</v>
      </c>
      <c r="E144" s="140">
        <v>100</v>
      </c>
      <c r="F144" s="140">
        <v>100</v>
      </c>
      <c r="G144" s="113"/>
      <c r="H144" s="113">
        <v>100</v>
      </c>
      <c r="I144" s="113"/>
      <c r="J144" s="113"/>
      <c r="K144" s="139"/>
      <c r="L144" s="139"/>
      <c r="M144" s="139"/>
    </row>
    <row r="145" spans="1:13" ht="21" customHeight="1">
      <c r="A145" s="120"/>
      <c r="B145" s="121"/>
      <c r="C145" s="122">
        <v>4440</v>
      </c>
      <c r="D145" s="123" t="s">
        <v>174</v>
      </c>
      <c r="E145" s="140">
        <v>2650</v>
      </c>
      <c r="F145" s="140">
        <v>2650</v>
      </c>
      <c r="G145" s="113"/>
      <c r="H145" s="113">
        <v>2650</v>
      </c>
      <c r="I145" s="113"/>
      <c r="J145" s="113"/>
      <c r="K145" s="139"/>
      <c r="L145" s="139"/>
      <c r="M145" s="139"/>
    </row>
    <row r="146" spans="1:13" ht="21" customHeight="1">
      <c r="A146" s="120"/>
      <c r="B146" s="121">
        <v>80104</v>
      </c>
      <c r="C146" s="122"/>
      <c r="D146" s="123" t="s">
        <v>63</v>
      </c>
      <c r="E146" s="140">
        <f>E147+E148+E149+E150+E151+E152+E153+E154+E155+E156+E157+E158+E159+E160+E161+E162+E163+E164+E165</f>
        <v>864104</v>
      </c>
      <c r="F146" s="113">
        <f>F147+F148+F149+F150+F151+F152+F153+F154+F155+F156+F157+F158+F159+F160+F161+F162+F163+F164</f>
        <v>846400</v>
      </c>
      <c r="G146" s="113">
        <f>G148+G149+G150+G151+G152</f>
        <v>558100</v>
      </c>
      <c r="H146" s="113">
        <f>H153+H154+H155+H156+H157+H158+H159+H160+H161+H162+H163+H164</f>
        <v>263800</v>
      </c>
      <c r="I146" s="113"/>
      <c r="J146" s="113">
        <v>24500</v>
      </c>
      <c r="K146" s="139"/>
      <c r="L146" s="139"/>
      <c r="M146" s="139"/>
    </row>
    <row r="147" spans="1:13" ht="40.5" customHeight="1">
      <c r="A147" s="120"/>
      <c r="B147" s="121"/>
      <c r="C147" s="122">
        <v>3020</v>
      </c>
      <c r="D147" s="123" t="s">
        <v>124</v>
      </c>
      <c r="E147" s="140">
        <v>24500</v>
      </c>
      <c r="F147" s="140">
        <v>24500</v>
      </c>
      <c r="G147" s="113"/>
      <c r="H147" s="113"/>
      <c r="I147" s="113"/>
      <c r="J147" s="113">
        <v>24500</v>
      </c>
      <c r="K147" s="139"/>
      <c r="L147" s="139">
        <v>17704</v>
      </c>
      <c r="M147" s="139">
        <v>17704</v>
      </c>
    </row>
    <row r="148" spans="1:13" ht="21" customHeight="1">
      <c r="A148" s="120"/>
      <c r="B148" s="121"/>
      <c r="C148" s="122">
        <v>4010</v>
      </c>
      <c r="D148" s="123" t="s">
        <v>125</v>
      </c>
      <c r="E148" s="140">
        <v>435000</v>
      </c>
      <c r="F148" s="140">
        <v>435000</v>
      </c>
      <c r="G148" s="140">
        <v>435000</v>
      </c>
      <c r="H148" s="113"/>
      <c r="I148" s="113"/>
      <c r="J148" s="113"/>
      <c r="K148" s="139"/>
      <c r="L148" s="139"/>
      <c r="M148" s="139"/>
    </row>
    <row r="149" spans="1:13" ht="21" customHeight="1">
      <c r="A149" s="120"/>
      <c r="B149" s="121"/>
      <c r="C149" s="122">
        <v>4040</v>
      </c>
      <c r="D149" s="123" t="s">
        <v>126</v>
      </c>
      <c r="E149" s="140">
        <v>34000</v>
      </c>
      <c r="F149" s="140">
        <v>34000</v>
      </c>
      <c r="G149" s="140">
        <v>34000</v>
      </c>
      <c r="H149" s="113"/>
      <c r="I149" s="113"/>
      <c r="J149" s="113"/>
      <c r="K149" s="139"/>
      <c r="L149" s="139"/>
      <c r="M149" s="139"/>
    </row>
    <row r="150" spans="1:13" ht="21" customHeight="1">
      <c r="A150" s="120"/>
      <c r="B150" s="121"/>
      <c r="C150" s="122">
        <v>4110</v>
      </c>
      <c r="D150" s="123" t="s">
        <v>127</v>
      </c>
      <c r="E150" s="140">
        <v>75000</v>
      </c>
      <c r="F150" s="140">
        <v>75000</v>
      </c>
      <c r="G150" s="140">
        <v>75000</v>
      </c>
      <c r="H150" s="113"/>
      <c r="I150" s="113"/>
      <c r="J150" s="113"/>
      <c r="K150" s="139"/>
      <c r="L150" s="139"/>
      <c r="M150" s="139"/>
    </row>
    <row r="151" spans="1:13" ht="21" customHeight="1">
      <c r="A151" s="120"/>
      <c r="B151" s="121"/>
      <c r="C151" s="122">
        <v>4120</v>
      </c>
      <c r="D151" s="123" t="s">
        <v>128</v>
      </c>
      <c r="E151" s="140">
        <v>11200</v>
      </c>
      <c r="F151" s="140">
        <v>11200</v>
      </c>
      <c r="G151" s="140">
        <v>11200</v>
      </c>
      <c r="H151" s="113"/>
      <c r="I151" s="113"/>
      <c r="J151" s="113"/>
      <c r="K151" s="139"/>
      <c r="L151" s="139"/>
      <c r="M151" s="139"/>
    </row>
    <row r="152" spans="1:13" ht="21" customHeight="1">
      <c r="A152" s="120"/>
      <c r="B152" s="121"/>
      <c r="C152" s="122">
        <v>4170</v>
      </c>
      <c r="D152" s="123" t="s">
        <v>118</v>
      </c>
      <c r="E152" s="140">
        <v>2900</v>
      </c>
      <c r="F152" s="140">
        <v>2900</v>
      </c>
      <c r="G152" s="140">
        <v>2900</v>
      </c>
      <c r="H152" s="113"/>
      <c r="I152" s="113"/>
      <c r="J152" s="113"/>
      <c r="K152" s="139"/>
      <c r="L152" s="139"/>
      <c r="M152" s="139"/>
    </row>
    <row r="153" spans="1:13" ht="21" customHeight="1">
      <c r="A153" s="120"/>
      <c r="B153" s="121"/>
      <c r="C153" s="122">
        <v>4210</v>
      </c>
      <c r="D153" s="123" t="s">
        <v>129</v>
      </c>
      <c r="E153" s="140">
        <v>37600</v>
      </c>
      <c r="F153" s="140">
        <v>37600</v>
      </c>
      <c r="G153" s="113"/>
      <c r="H153" s="140">
        <v>37600</v>
      </c>
      <c r="I153" s="113"/>
      <c r="J153" s="113"/>
      <c r="K153" s="139"/>
      <c r="L153" s="139"/>
      <c r="M153" s="139"/>
    </row>
    <row r="154" spans="1:13" ht="21" customHeight="1">
      <c r="A154" s="120"/>
      <c r="B154" s="121"/>
      <c r="C154" s="122">
        <v>4220</v>
      </c>
      <c r="D154" s="123" t="s">
        <v>175</v>
      </c>
      <c r="E154" s="140">
        <v>90000</v>
      </c>
      <c r="F154" s="140">
        <v>90000</v>
      </c>
      <c r="G154" s="113"/>
      <c r="H154" s="140">
        <v>90000</v>
      </c>
      <c r="I154" s="113"/>
      <c r="J154" s="113"/>
      <c r="K154" s="139"/>
      <c r="L154" s="139"/>
      <c r="M154" s="139"/>
    </row>
    <row r="155" spans="1:13" ht="21" customHeight="1">
      <c r="A155" s="120"/>
      <c r="B155" s="121"/>
      <c r="C155" s="122">
        <v>4240</v>
      </c>
      <c r="D155" s="123" t="s">
        <v>169</v>
      </c>
      <c r="E155" s="140">
        <v>9000</v>
      </c>
      <c r="F155" s="140">
        <v>9000</v>
      </c>
      <c r="G155" s="113"/>
      <c r="H155" s="140">
        <v>9000</v>
      </c>
      <c r="I155" s="113"/>
      <c r="J155" s="113"/>
      <c r="K155" s="139"/>
      <c r="L155" s="139"/>
      <c r="M155" s="139"/>
    </row>
    <row r="156" spans="1:13" ht="21" customHeight="1">
      <c r="A156" s="120"/>
      <c r="B156" s="121"/>
      <c r="C156" s="122">
        <v>4260</v>
      </c>
      <c r="D156" s="123" t="s">
        <v>120</v>
      </c>
      <c r="E156" s="140">
        <v>65900</v>
      </c>
      <c r="F156" s="140">
        <v>65900</v>
      </c>
      <c r="G156" s="113"/>
      <c r="H156" s="140">
        <v>65900</v>
      </c>
      <c r="I156" s="113"/>
      <c r="J156" s="113"/>
      <c r="K156" s="139"/>
      <c r="L156" s="139"/>
      <c r="M156" s="139"/>
    </row>
    <row r="157" spans="1:13" ht="21" customHeight="1">
      <c r="A157" s="120"/>
      <c r="B157" s="121"/>
      <c r="C157" s="122">
        <v>4270</v>
      </c>
      <c r="D157" s="123" t="s">
        <v>130</v>
      </c>
      <c r="E157" s="140">
        <v>18000</v>
      </c>
      <c r="F157" s="140">
        <v>18000</v>
      </c>
      <c r="G157" s="113"/>
      <c r="H157" s="140">
        <v>18000</v>
      </c>
      <c r="I157" s="113"/>
      <c r="J157" s="113"/>
      <c r="K157" s="139"/>
      <c r="L157" s="139"/>
      <c r="M157" s="139"/>
    </row>
    <row r="158" spans="1:13" ht="21" customHeight="1">
      <c r="A158" s="120"/>
      <c r="B158" s="121"/>
      <c r="C158" s="122">
        <v>4300</v>
      </c>
      <c r="D158" s="123" t="s">
        <v>121</v>
      </c>
      <c r="E158" s="140">
        <v>13200</v>
      </c>
      <c r="F158" s="140">
        <v>13200</v>
      </c>
      <c r="G158" s="113"/>
      <c r="H158" s="140">
        <v>13200</v>
      </c>
      <c r="I158" s="113"/>
      <c r="J158" s="113"/>
      <c r="K158" s="139"/>
      <c r="L158" s="139"/>
      <c r="M158" s="139"/>
    </row>
    <row r="159" spans="1:13" ht="21" customHeight="1">
      <c r="A159" s="120"/>
      <c r="B159" s="121"/>
      <c r="C159" s="122">
        <v>4350</v>
      </c>
      <c r="D159" s="123" t="s">
        <v>176</v>
      </c>
      <c r="E159" s="140">
        <v>1650</v>
      </c>
      <c r="F159" s="140">
        <v>1650</v>
      </c>
      <c r="G159" s="113"/>
      <c r="H159" s="140">
        <v>1650</v>
      </c>
      <c r="I159" s="113"/>
      <c r="J159" s="113"/>
      <c r="K159" s="139"/>
      <c r="L159" s="139"/>
      <c r="M159" s="139"/>
    </row>
    <row r="160" spans="1:13" ht="21" customHeight="1">
      <c r="A160" s="120"/>
      <c r="B160" s="121"/>
      <c r="C160" s="122">
        <v>4360</v>
      </c>
      <c r="D160" s="123" t="s">
        <v>177</v>
      </c>
      <c r="E160" s="140">
        <v>400</v>
      </c>
      <c r="F160" s="140">
        <v>400</v>
      </c>
      <c r="G160" s="113"/>
      <c r="H160" s="140">
        <v>400</v>
      </c>
      <c r="I160" s="113"/>
      <c r="J160" s="113"/>
      <c r="K160" s="139"/>
      <c r="L160" s="139"/>
      <c r="M160" s="139"/>
    </row>
    <row r="161" spans="1:13" ht="21" customHeight="1">
      <c r="A161" s="120"/>
      <c r="B161" s="121"/>
      <c r="C161" s="122">
        <v>4370</v>
      </c>
      <c r="D161" s="123" t="s">
        <v>148</v>
      </c>
      <c r="E161" s="140">
        <v>1650</v>
      </c>
      <c r="F161" s="140">
        <v>1650</v>
      </c>
      <c r="G161" s="113"/>
      <c r="H161" s="140">
        <v>1650</v>
      </c>
      <c r="I161" s="113"/>
      <c r="J161" s="113"/>
      <c r="K161" s="139"/>
      <c r="L161" s="139"/>
      <c r="M161" s="139"/>
    </row>
    <row r="162" spans="1:13" ht="21" customHeight="1">
      <c r="A162" s="120"/>
      <c r="B162" s="121"/>
      <c r="C162" s="122">
        <v>4410</v>
      </c>
      <c r="D162" s="123" t="s">
        <v>178</v>
      </c>
      <c r="E162" s="140">
        <v>1200</v>
      </c>
      <c r="F162" s="140">
        <v>1200</v>
      </c>
      <c r="G162" s="113"/>
      <c r="H162" s="140">
        <v>1200</v>
      </c>
      <c r="I162" s="113"/>
      <c r="J162" s="113"/>
      <c r="K162" s="139"/>
      <c r="L162" s="139"/>
      <c r="M162" s="139"/>
    </row>
    <row r="163" spans="1:13" ht="21" customHeight="1">
      <c r="A163" s="120"/>
      <c r="B163" s="121"/>
      <c r="C163" s="122">
        <v>4430</v>
      </c>
      <c r="D163" s="123" t="s">
        <v>122</v>
      </c>
      <c r="E163" s="140">
        <v>1200</v>
      </c>
      <c r="F163" s="140">
        <v>1200</v>
      </c>
      <c r="G163" s="113"/>
      <c r="H163" s="140">
        <v>1200</v>
      </c>
      <c r="I163" s="113"/>
      <c r="J163" s="113"/>
      <c r="K163" s="139"/>
      <c r="L163" s="139"/>
      <c r="M163" s="139"/>
    </row>
    <row r="164" spans="1:13" ht="21" customHeight="1">
      <c r="A164" s="120"/>
      <c r="B164" s="121"/>
      <c r="C164" s="122">
        <v>4440</v>
      </c>
      <c r="D164" s="123" t="s">
        <v>179</v>
      </c>
      <c r="E164" s="140">
        <v>24000</v>
      </c>
      <c r="F164" s="140">
        <v>24000</v>
      </c>
      <c r="G164" s="113"/>
      <c r="H164" s="140">
        <v>24000</v>
      </c>
      <c r="I164" s="113"/>
      <c r="J164" s="113"/>
      <c r="K164" s="139"/>
      <c r="L164" s="139"/>
      <c r="M164" s="139"/>
    </row>
    <row r="165" spans="1:13" ht="21" customHeight="1">
      <c r="A165" s="120"/>
      <c r="B165" s="121"/>
      <c r="C165" s="122">
        <v>6050</v>
      </c>
      <c r="D165" s="123" t="s">
        <v>115</v>
      </c>
      <c r="E165" s="114">
        <v>17704</v>
      </c>
      <c r="F165" s="113"/>
      <c r="G165" s="113"/>
      <c r="H165" s="113"/>
      <c r="I165" s="113"/>
      <c r="J165" s="113"/>
      <c r="K165" s="139"/>
      <c r="L165" s="139">
        <v>17704</v>
      </c>
      <c r="M165" s="139">
        <v>17704</v>
      </c>
    </row>
    <row r="166" spans="1:13" ht="21" customHeight="1">
      <c r="A166" s="120"/>
      <c r="B166" s="121">
        <v>80110</v>
      </c>
      <c r="C166" s="122"/>
      <c r="D166" s="123" t="s">
        <v>180</v>
      </c>
      <c r="E166" s="140">
        <f>E167+E168+E169+E170+E171+E172+E173+E174+E175+E176+E177+E178+E179+E180+E181+E182+E183</f>
        <v>1345290</v>
      </c>
      <c r="F166" s="140">
        <f>F167+F168+F169+F170+F171+F172+F173+F174+F175+F176+F177+F178+F179+F180+F181+F182+F183</f>
        <v>1345290</v>
      </c>
      <c r="G166" s="113">
        <f>G168+G169+G170+G171+G172</f>
        <v>1102700</v>
      </c>
      <c r="H166" s="113">
        <f>H173+H174+H175+H176+H177+H178+H179+H180+H181+H182+H183</f>
        <v>177190</v>
      </c>
      <c r="I166" s="113"/>
      <c r="J166" s="113">
        <v>65400</v>
      </c>
      <c r="K166" s="139"/>
      <c r="L166" s="139"/>
      <c r="M166" s="139"/>
    </row>
    <row r="167" spans="1:13" ht="44.25" customHeight="1">
      <c r="A167" s="120"/>
      <c r="B167" s="121"/>
      <c r="C167" s="122">
        <v>3020</v>
      </c>
      <c r="D167" s="123" t="s">
        <v>124</v>
      </c>
      <c r="E167" s="140">
        <v>65400</v>
      </c>
      <c r="F167" s="140">
        <v>65400</v>
      </c>
      <c r="G167" s="113"/>
      <c r="H167" s="113"/>
      <c r="I167" s="113"/>
      <c r="J167" s="113">
        <v>65400</v>
      </c>
      <c r="K167" s="139"/>
      <c r="L167" s="139"/>
      <c r="M167" s="139"/>
    </row>
    <row r="168" spans="1:13" ht="21" customHeight="1">
      <c r="A168" s="120"/>
      <c r="B168" s="121"/>
      <c r="C168" s="122">
        <v>4010</v>
      </c>
      <c r="D168" s="123" t="s">
        <v>125</v>
      </c>
      <c r="E168" s="140">
        <v>890600</v>
      </c>
      <c r="F168" s="140">
        <v>890600</v>
      </c>
      <c r="G168" s="140">
        <v>890600</v>
      </c>
      <c r="H168" s="113"/>
      <c r="I168" s="113"/>
      <c r="J168" s="113"/>
      <c r="K168" s="139"/>
      <c r="L168" s="139"/>
      <c r="M168" s="139"/>
    </row>
    <row r="169" spans="1:13" ht="21" customHeight="1">
      <c r="A169" s="120"/>
      <c r="B169" s="121"/>
      <c r="C169" s="122">
        <v>4040</v>
      </c>
      <c r="D169" s="123" t="s">
        <v>126</v>
      </c>
      <c r="E169" s="140">
        <v>54800</v>
      </c>
      <c r="F169" s="140">
        <v>54800</v>
      </c>
      <c r="G169" s="140">
        <v>54800</v>
      </c>
      <c r="H169" s="113"/>
      <c r="I169" s="113"/>
      <c r="J169" s="113"/>
      <c r="K169" s="139"/>
      <c r="L169" s="139"/>
      <c r="M169" s="139"/>
    </row>
    <row r="170" spans="1:13" ht="21" customHeight="1">
      <c r="A170" s="120"/>
      <c r="B170" s="121"/>
      <c r="C170" s="122">
        <v>4110</v>
      </c>
      <c r="D170" s="123" t="s">
        <v>127</v>
      </c>
      <c r="E170" s="140">
        <v>135000</v>
      </c>
      <c r="F170" s="140">
        <v>135000</v>
      </c>
      <c r="G170" s="140">
        <v>135000</v>
      </c>
      <c r="H170" s="113"/>
      <c r="I170" s="113"/>
      <c r="J170" s="113"/>
      <c r="K170" s="139"/>
      <c r="L170" s="139"/>
      <c r="M170" s="139"/>
    </row>
    <row r="171" spans="1:13" ht="21" customHeight="1">
      <c r="A171" s="120"/>
      <c r="B171" s="121"/>
      <c r="C171" s="122">
        <v>4120</v>
      </c>
      <c r="D171" s="123" t="s">
        <v>128</v>
      </c>
      <c r="E171" s="140">
        <v>20800</v>
      </c>
      <c r="F171" s="140">
        <v>20800</v>
      </c>
      <c r="G171" s="140">
        <v>20800</v>
      </c>
      <c r="H171" s="113"/>
      <c r="I171" s="113"/>
      <c r="J171" s="113"/>
      <c r="K171" s="139"/>
      <c r="L171" s="139"/>
      <c r="M171" s="139"/>
    </row>
    <row r="172" spans="1:13" ht="21" customHeight="1">
      <c r="A172" s="120"/>
      <c r="B172" s="121"/>
      <c r="C172" s="122">
        <v>4170</v>
      </c>
      <c r="D172" s="123" t="s">
        <v>118</v>
      </c>
      <c r="E172" s="140">
        <v>1500</v>
      </c>
      <c r="F172" s="140">
        <v>1500</v>
      </c>
      <c r="G172" s="140">
        <v>1500</v>
      </c>
      <c r="H172" s="113"/>
      <c r="I172" s="113"/>
      <c r="J172" s="113"/>
      <c r="K172" s="139"/>
      <c r="L172" s="139"/>
      <c r="M172" s="139"/>
    </row>
    <row r="173" spans="1:13" ht="21" customHeight="1">
      <c r="A173" s="120"/>
      <c r="B173" s="121"/>
      <c r="C173" s="122">
        <v>4210</v>
      </c>
      <c r="D173" s="123" t="s">
        <v>129</v>
      </c>
      <c r="E173" s="140">
        <v>26800</v>
      </c>
      <c r="F173" s="140">
        <v>26800</v>
      </c>
      <c r="G173" s="113"/>
      <c r="H173" s="140">
        <v>26800</v>
      </c>
      <c r="I173" s="113"/>
      <c r="J173" s="113"/>
      <c r="K173" s="139"/>
      <c r="L173" s="139"/>
      <c r="M173" s="139"/>
    </row>
    <row r="174" spans="1:13" ht="21" customHeight="1">
      <c r="A174" s="120"/>
      <c r="B174" s="121"/>
      <c r="C174" s="122">
        <v>4240</v>
      </c>
      <c r="D174" s="123" t="s">
        <v>169</v>
      </c>
      <c r="E174" s="140">
        <v>6000</v>
      </c>
      <c r="F174" s="140">
        <v>6000</v>
      </c>
      <c r="G174" s="113"/>
      <c r="H174" s="140">
        <v>6000</v>
      </c>
      <c r="I174" s="113"/>
      <c r="J174" s="113"/>
      <c r="K174" s="139"/>
      <c r="L174" s="139"/>
      <c r="M174" s="139"/>
    </row>
    <row r="175" spans="1:13" ht="21" customHeight="1">
      <c r="A175" s="120"/>
      <c r="B175" s="121"/>
      <c r="C175" s="122">
        <v>4260</v>
      </c>
      <c r="D175" s="123" t="s">
        <v>120</v>
      </c>
      <c r="E175" s="140">
        <v>47000</v>
      </c>
      <c r="F175" s="140">
        <v>47000</v>
      </c>
      <c r="G175" s="113"/>
      <c r="H175" s="140">
        <v>47000</v>
      </c>
      <c r="I175" s="113"/>
      <c r="J175" s="113"/>
      <c r="K175" s="139"/>
      <c r="L175" s="139"/>
      <c r="M175" s="139"/>
    </row>
    <row r="176" spans="1:13" ht="21" customHeight="1">
      <c r="A176" s="120"/>
      <c r="B176" s="121"/>
      <c r="C176" s="122">
        <v>4270</v>
      </c>
      <c r="D176" s="123" t="s">
        <v>130</v>
      </c>
      <c r="E176" s="140">
        <v>19000</v>
      </c>
      <c r="F176" s="140">
        <v>19000</v>
      </c>
      <c r="G176" s="113"/>
      <c r="H176" s="140">
        <v>19000</v>
      </c>
      <c r="I176" s="113"/>
      <c r="J176" s="113"/>
      <c r="K176" s="139"/>
      <c r="L176" s="139"/>
      <c r="M176" s="139"/>
    </row>
    <row r="177" spans="1:13" ht="21" customHeight="1">
      <c r="A177" s="120"/>
      <c r="B177" s="121"/>
      <c r="C177" s="122">
        <v>4300</v>
      </c>
      <c r="D177" s="123" t="s">
        <v>121</v>
      </c>
      <c r="E177" s="140">
        <v>14400</v>
      </c>
      <c r="F177" s="140">
        <v>14400</v>
      </c>
      <c r="G177" s="113"/>
      <c r="H177" s="140">
        <v>14400</v>
      </c>
      <c r="I177" s="113"/>
      <c r="J177" s="113"/>
      <c r="K177" s="139"/>
      <c r="L177" s="139"/>
      <c r="M177" s="139"/>
    </row>
    <row r="178" spans="1:13" ht="21" customHeight="1">
      <c r="A178" s="120"/>
      <c r="B178" s="121"/>
      <c r="C178" s="122">
        <v>4350</v>
      </c>
      <c r="D178" s="123" t="s">
        <v>181</v>
      </c>
      <c r="E178" s="140">
        <v>1700</v>
      </c>
      <c r="F178" s="140">
        <v>1700</v>
      </c>
      <c r="G178" s="113"/>
      <c r="H178" s="140">
        <v>1700</v>
      </c>
      <c r="I178" s="113"/>
      <c r="J178" s="113"/>
      <c r="K178" s="139"/>
      <c r="L178" s="139"/>
      <c r="M178" s="139"/>
    </row>
    <row r="179" spans="1:13" ht="21" customHeight="1">
      <c r="A179" s="120"/>
      <c r="B179" s="121"/>
      <c r="C179" s="122">
        <v>4360</v>
      </c>
      <c r="D179" s="123" t="s">
        <v>177</v>
      </c>
      <c r="E179" s="140">
        <v>480</v>
      </c>
      <c r="F179" s="140">
        <v>480</v>
      </c>
      <c r="G179" s="113"/>
      <c r="H179" s="140">
        <v>480</v>
      </c>
      <c r="I179" s="113"/>
      <c r="J179" s="113"/>
      <c r="K179" s="139"/>
      <c r="L179" s="139"/>
      <c r="M179" s="139"/>
    </row>
    <row r="180" spans="1:13" ht="21" customHeight="1">
      <c r="A180" s="120"/>
      <c r="B180" s="121"/>
      <c r="C180" s="122">
        <v>4370</v>
      </c>
      <c r="D180" s="123" t="s">
        <v>148</v>
      </c>
      <c r="E180" s="140">
        <v>650</v>
      </c>
      <c r="F180" s="140">
        <v>650</v>
      </c>
      <c r="G180" s="113"/>
      <c r="H180" s="140">
        <v>650</v>
      </c>
      <c r="I180" s="113"/>
      <c r="J180" s="113"/>
      <c r="K180" s="139"/>
      <c r="L180" s="139"/>
      <c r="M180" s="139"/>
    </row>
    <row r="181" spans="1:13" ht="21" customHeight="1">
      <c r="A181" s="120"/>
      <c r="B181" s="121"/>
      <c r="C181" s="122">
        <v>4410</v>
      </c>
      <c r="D181" s="123" t="s">
        <v>159</v>
      </c>
      <c r="E181" s="140">
        <v>1200</v>
      </c>
      <c r="F181" s="140">
        <v>1200</v>
      </c>
      <c r="G181" s="113"/>
      <c r="H181" s="140">
        <v>1200</v>
      </c>
      <c r="I181" s="113"/>
      <c r="J181" s="113"/>
      <c r="K181" s="139"/>
      <c r="L181" s="139"/>
      <c r="M181" s="139"/>
    </row>
    <row r="182" spans="1:13" ht="21" customHeight="1">
      <c r="A182" s="120"/>
      <c r="B182" s="121"/>
      <c r="C182" s="122">
        <v>4430</v>
      </c>
      <c r="D182" s="123" t="s">
        <v>160</v>
      </c>
      <c r="E182" s="140">
        <v>2000</v>
      </c>
      <c r="F182" s="140">
        <v>2000</v>
      </c>
      <c r="G182" s="113"/>
      <c r="H182" s="140">
        <v>2000</v>
      </c>
      <c r="I182" s="113"/>
      <c r="J182" s="113"/>
      <c r="K182" s="139"/>
      <c r="L182" s="139"/>
      <c r="M182" s="139"/>
    </row>
    <row r="183" spans="1:13" ht="21" customHeight="1">
      <c r="A183" s="120"/>
      <c r="B183" s="121"/>
      <c r="C183" s="122">
        <v>4440</v>
      </c>
      <c r="D183" s="123" t="s">
        <v>174</v>
      </c>
      <c r="E183" s="140">
        <v>57960</v>
      </c>
      <c r="F183" s="140">
        <v>57960</v>
      </c>
      <c r="G183" s="113"/>
      <c r="H183" s="140">
        <v>57960</v>
      </c>
      <c r="I183" s="113"/>
      <c r="J183" s="113"/>
      <c r="K183" s="139"/>
      <c r="L183" s="139"/>
      <c r="M183" s="139"/>
    </row>
    <row r="184" spans="1:13" ht="21" customHeight="1">
      <c r="A184" s="120"/>
      <c r="B184" s="121">
        <v>80113</v>
      </c>
      <c r="C184" s="122"/>
      <c r="D184" s="123" t="s">
        <v>182</v>
      </c>
      <c r="E184" s="140">
        <f>E185+E186+E187+E188+E189+E190+E191+E192+E193+E194</f>
        <v>394200</v>
      </c>
      <c r="F184" s="140">
        <f>F185+F186+F187+F188+F189+F190+F191+F192+F193+F194</f>
        <v>394200</v>
      </c>
      <c r="G184" s="113">
        <f>G186+G187+G188+G189+G190</f>
        <v>126200</v>
      </c>
      <c r="H184" s="113">
        <f>H191+H192+H193+H194</f>
        <v>266300</v>
      </c>
      <c r="I184" s="113"/>
      <c r="J184" s="113">
        <v>1700</v>
      </c>
      <c r="K184" s="139"/>
      <c r="L184" s="139"/>
      <c r="M184" s="139"/>
    </row>
    <row r="185" spans="1:13" ht="40.5" customHeight="1">
      <c r="A185" s="120"/>
      <c r="B185" s="121"/>
      <c r="C185" s="122">
        <v>3020</v>
      </c>
      <c r="D185" s="123" t="s">
        <v>124</v>
      </c>
      <c r="E185" s="140">
        <v>1700</v>
      </c>
      <c r="F185" s="140">
        <v>1700</v>
      </c>
      <c r="G185" s="113"/>
      <c r="H185" s="113"/>
      <c r="I185" s="113"/>
      <c r="J185" s="113">
        <v>1700</v>
      </c>
      <c r="K185" s="139"/>
      <c r="L185" s="139"/>
      <c r="M185" s="139"/>
    </row>
    <row r="186" spans="1:13" ht="21" customHeight="1">
      <c r="A186" s="120"/>
      <c r="B186" s="121"/>
      <c r="C186" s="122">
        <v>4010</v>
      </c>
      <c r="D186" s="123" t="s">
        <v>125</v>
      </c>
      <c r="E186" s="140">
        <v>88500</v>
      </c>
      <c r="F186" s="140">
        <v>88500</v>
      </c>
      <c r="G186" s="140">
        <v>88500</v>
      </c>
      <c r="H186" s="113"/>
      <c r="I186" s="113"/>
      <c r="J186" s="113"/>
      <c r="K186" s="139"/>
      <c r="L186" s="139"/>
      <c r="M186" s="139"/>
    </row>
    <row r="187" spans="1:13" ht="21" customHeight="1">
      <c r="A187" s="120"/>
      <c r="B187" s="121"/>
      <c r="C187" s="122">
        <v>4040</v>
      </c>
      <c r="D187" s="123" t="s">
        <v>126</v>
      </c>
      <c r="E187" s="140">
        <v>7300</v>
      </c>
      <c r="F187" s="140">
        <v>7300</v>
      </c>
      <c r="G187" s="140">
        <v>7300</v>
      </c>
      <c r="H187" s="113"/>
      <c r="I187" s="113"/>
      <c r="J187" s="113"/>
      <c r="K187" s="139"/>
      <c r="L187" s="139"/>
      <c r="M187" s="139"/>
    </row>
    <row r="188" spans="1:13" ht="21" customHeight="1">
      <c r="A188" s="120"/>
      <c r="B188" s="121"/>
      <c r="C188" s="122">
        <v>4110</v>
      </c>
      <c r="D188" s="123" t="s">
        <v>127</v>
      </c>
      <c r="E188" s="140">
        <v>16900</v>
      </c>
      <c r="F188" s="140">
        <v>16900</v>
      </c>
      <c r="G188" s="140">
        <v>16900</v>
      </c>
      <c r="H188" s="113"/>
      <c r="I188" s="113"/>
      <c r="J188" s="113"/>
      <c r="K188" s="139"/>
      <c r="L188" s="139"/>
      <c r="M188" s="139"/>
    </row>
    <row r="189" spans="1:13" ht="21" customHeight="1">
      <c r="A189" s="120"/>
      <c r="B189" s="121"/>
      <c r="C189" s="122">
        <v>4120</v>
      </c>
      <c r="D189" s="123" t="s">
        <v>128</v>
      </c>
      <c r="E189" s="140">
        <v>2500</v>
      </c>
      <c r="F189" s="140">
        <v>2500</v>
      </c>
      <c r="G189" s="140">
        <v>2500</v>
      </c>
      <c r="H189" s="113"/>
      <c r="I189" s="113"/>
      <c r="J189" s="113"/>
      <c r="K189" s="139"/>
      <c r="L189" s="139"/>
      <c r="M189" s="139"/>
    </row>
    <row r="190" spans="1:13" ht="21" customHeight="1">
      <c r="A190" s="120"/>
      <c r="B190" s="121"/>
      <c r="C190" s="122">
        <v>4170</v>
      </c>
      <c r="D190" s="123" t="s">
        <v>118</v>
      </c>
      <c r="E190" s="140">
        <v>11000</v>
      </c>
      <c r="F190" s="140">
        <v>11000</v>
      </c>
      <c r="G190" s="140">
        <v>11000</v>
      </c>
      <c r="H190" s="113"/>
      <c r="I190" s="113"/>
      <c r="J190" s="113"/>
      <c r="K190" s="139"/>
      <c r="L190" s="139"/>
      <c r="M190" s="139"/>
    </row>
    <row r="191" spans="1:13" ht="21" customHeight="1">
      <c r="A191" s="120"/>
      <c r="B191" s="121"/>
      <c r="C191" s="122">
        <v>4210</v>
      </c>
      <c r="D191" s="123" t="s">
        <v>129</v>
      </c>
      <c r="E191" s="140">
        <v>66900</v>
      </c>
      <c r="F191" s="140">
        <v>66900</v>
      </c>
      <c r="G191" s="113"/>
      <c r="H191" s="140">
        <v>66900</v>
      </c>
      <c r="I191" s="113"/>
      <c r="J191" s="113"/>
      <c r="K191" s="139"/>
      <c r="L191" s="139"/>
      <c r="M191" s="139"/>
    </row>
    <row r="192" spans="1:13" ht="21" customHeight="1">
      <c r="A192" s="120"/>
      <c r="B192" s="121"/>
      <c r="C192" s="122">
        <v>4300</v>
      </c>
      <c r="D192" s="123" t="s">
        <v>121</v>
      </c>
      <c r="E192" s="140">
        <v>190500</v>
      </c>
      <c r="F192" s="140">
        <v>190500</v>
      </c>
      <c r="G192" s="113"/>
      <c r="H192" s="140">
        <v>190500</v>
      </c>
      <c r="I192" s="113"/>
      <c r="J192" s="113"/>
      <c r="K192" s="139"/>
      <c r="L192" s="139"/>
      <c r="M192" s="139"/>
    </row>
    <row r="193" spans="1:13" ht="21" customHeight="1">
      <c r="A193" s="120"/>
      <c r="B193" s="121"/>
      <c r="C193" s="122">
        <v>4430</v>
      </c>
      <c r="D193" s="123" t="s">
        <v>160</v>
      </c>
      <c r="E193" s="140">
        <v>4500</v>
      </c>
      <c r="F193" s="140">
        <v>4500</v>
      </c>
      <c r="G193" s="113"/>
      <c r="H193" s="140">
        <v>4500</v>
      </c>
      <c r="I193" s="113"/>
      <c r="J193" s="113"/>
      <c r="K193" s="139"/>
      <c r="L193" s="139"/>
      <c r="M193" s="139"/>
    </row>
    <row r="194" spans="1:13" ht="21" customHeight="1">
      <c r="A194" s="120"/>
      <c r="B194" s="121"/>
      <c r="C194" s="122">
        <v>4440</v>
      </c>
      <c r="D194" s="123" t="s">
        <v>171</v>
      </c>
      <c r="E194" s="140">
        <v>4400</v>
      </c>
      <c r="F194" s="140">
        <v>4400</v>
      </c>
      <c r="G194" s="113"/>
      <c r="H194" s="140">
        <v>4400</v>
      </c>
      <c r="I194" s="113"/>
      <c r="J194" s="113"/>
      <c r="K194" s="139"/>
      <c r="L194" s="139"/>
      <c r="M194" s="139"/>
    </row>
    <row r="195" spans="1:13" ht="59.25" customHeight="1">
      <c r="A195" s="120"/>
      <c r="B195" s="121">
        <v>80146</v>
      </c>
      <c r="C195" s="122"/>
      <c r="D195" s="123" t="s">
        <v>183</v>
      </c>
      <c r="E195" s="140">
        <v>26700</v>
      </c>
      <c r="F195" s="113">
        <v>26700</v>
      </c>
      <c r="G195" s="113"/>
      <c r="H195" s="113">
        <v>26700</v>
      </c>
      <c r="I195" s="113"/>
      <c r="J195" s="113"/>
      <c r="K195" s="139"/>
      <c r="L195" s="139"/>
      <c r="M195" s="139"/>
    </row>
    <row r="196" spans="1:13" ht="21" customHeight="1">
      <c r="A196" s="120"/>
      <c r="B196" s="121"/>
      <c r="C196" s="122">
        <v>4300</v>
      </c>
      <c r="D196" s="123" t="s">
        <v>121</v>
      </c>
      <c r="E196" s="140">
        <v>26700</v>
      </c>
      <c r="F196" s="113">
        <v>26700</v>
      </c>
      <c r="G196" s="113"/>
      <c r="H196" s="113">
        <v>26700</v>
      </c>
      <c r="I196" s="113"/>
      <c r="J196" s="113"/>
      <c r="K196" s="139"/>
      <c r="L196" s="139"/>
      <c r="M196" s="139"/>
    </row>
    <row r="197" spans="1:13" ht="21" customHeight="1">
      <c r="A197" s="120"/>
      <c r="B197" s="121">
        <v>80195</v>
      </c>
      <c r="C197" s="122"/>
      <c r="D197" s="123" t="s">
        <v>133</v>
      </c>
      <c r="E197" s="140">
        <f>E198+E199+E200+E201</f>
        <v>45580</v>
      </c>
      <c r="F197" s="140">
        <f>F198+F199+F200+F201</f>
        <v>45580</v>
      </c>
      <c r="G197" s="113">
        <f>G199+G200+G201</f>
        <v>38680</v>
      </c>
      <c r="H197" s="113"/>
      <c r="I197" s="113"/>
      <c r="J197" s="113">
        <v>6900</v>
      </c>
      <c r="K197" s="139"/>
      <c r="L197" s="139"/>
      <c r="M197" s="139"/>
    </row>
    <row r="198" spans="1:13" ht="47.25" customHeight="1">
      <c r="A198" s="120"/>
      <c r="B198" s="121"/>
      <c r="C198" s="122">
        <v>3020</v>
      </c>
      <c r="D198" s="123" t="s">
        <v>124</v>
      </c>
      <c r="E198" s="140">
        <v>6900</v>
      </c>
      <c r="F198" s="140">
        <v>6900</v>
      </c>
      <c r="G198" s="113"/>
      <c r="H198" s="113"/>
      <c r="I198" s="113"/>
      <c r="J198" s="113">
        <v>6900</v>
      </c>
      <c r="K198" s="139"/>
      <c r="L198" s="139"/>
      <c r="M198" s="139"/>
    </row>
    <row r="199" spans="1:13" ht="21" customHeight="1">
      <c r="A199" s="120"/>
      <c r="B199" s="121"/>
      <c r="C199" s="122">
        <v>4010</v>
      </c>
      <c r="D199" s="123" t="s">
        <v>184</v>
      </c>
      <c r="E199" s="140">
        <v>32000</v>
      </c>
      <c r="F199" s="140">
        <v>32000</v>
      </c>
      <c r="G199" s="113">
        <v>32000</v>
      </c>
      <c r="H199" s="113"/>
      <c r="I199" s="113"/>
      <c r="J199" s="113"/>
      <c r="K199" s="139"/>
      <c r="L199" s="139"/>
      <c r="M199" s="139"/>
    </row>
    <row r="200" spans="1:13" ht="21" customHeight="1">
      <c r="A200" s="120"/>
      <c r="B200" s="121"/>
      <c r="C200" s="122">
        <v>4110</v>
      </c>
      <c r="D200" s="123" t="s">
        <v>127</v>
      </c>
      <c r="E200" s="140">
        <v>5900</v>
      </c>
      <c r="F200" s="140">
        <v>5900</v>
      </c>
      <c r="G200" s="113">
        <v>5900</v>
      </c>
      <c r="H200" s="113"/>
      <c r="I200" s="113"/>
      <c r="J200" s="113"/>
      <c r="K200" s="139"/>
      <c r="L200" s="139"/>
      <c r="M200" s="139"/>
    </row>
    <row r="201" spans="1:13" ht="21" customHeight="1">
      <c r="A201" s="120"/>
      <c r="B201" s="121"/>
      <c r="C201" s="122">
        <v>4120</v>
      </c>
      <c r="D201" s="123" t="s">
        <v>185</v>
      </c>
      <c r="E201" s="140">
        <v>780</v>
      </c>
      <c r="F201" s="140">
        <v>780</v>
      </c>
      <c r="G201" s="113">
        <v>780</v>
      </c>
      <c r="H201" s="113"/>
      <c r="I201" s="113"/>
      <c r="J201" s="113"/>
      <c r="K201" s="139"/>
      <c r="L201" s="139"/>
      <c r="M201" s="139"/>
    </row>
    <row r="202" spans="1:13" ht="21" customHeight="1">
      <c r="A202" s="120"/>
      <c r="B202" s="121"/>
      <c r="C202" s="122">
        <v>4300</v>
      </c>
      <c r="D202" s="123" t="s">
        <v>135</v>
      </c>
      <c r="E202" s="114" t="s">
        <v>123</v>
      </c>
      <c r="F202" s="113"/>
      <c r="G202" s="113"/>
      <c r="H202" s="113"/>
      <c r="I202" s="113"/>
      <c r="J202" s="113"/>
      <c r="K202" s="139"/>
      <c r="L202" s="139"/>
      <c r="M202" s="139"/>
    </row>
    <row r="203" spans="1:255" s="146" customFormat="1" ht="21" customHeight="1">
      <c r="A203" s="116">
        <v>851</v>
      </c>
      <c r="B203" s="117"/>
      <c r="C203" s="118"/>
      <c r="D203" s="119" t="s">
        <v>66</v>
      </c>
      <c r="E203" s="142">
        <f>E204+E206+E213</f>
        <v>116000</v>
      </c>
      <c r="F203" s="143">
        <f>F204+F206+F213</f>
        <v>76000</v>
      </c>
      <c r="G203" s="143">
        <v>10100</v>
      </c>
      <c r="H203" s="143">
        <f>H204+H206+H213</f>
        <v>61200</v>
      </c>
      <c r="I203" s="143"/>
      <c r="J203" s="143">
        <v>4700</v>
      </c>
      <c r="K203" s="144"/>
      <c r="L203" s="144">
        <v>40000</v>
      </c>
      <c r="M203" s="144">
        <v>40000</v>
      </c>
      <c r="N203" s="145"/>
      <c r="IU203"/>
    </row>
    <row r="204" spans="1:13" ht="21" customHeight="1">
      <c r="A204" s="116"/>
      <c r="B204" s="121">
        <v>85153</v>
      </c>
      <c r="C204" s="122"/>
      <c r="D204" s="119" t="s">
        <v>186</v>
      </c>
      <c r="E204" s="140">
        <v>2000</v>
      </c>
      <c r="F204" s="140">
        <v>2000</v>
      </c>
      <c r="G204" s="113"/>
      <c r="H204" s="113">
        <v>2000</v>
      </c>
      <c r="I204" s="113"/>
      <c r="J204" s="113"/>
      <c r="K204" s="139"/>
      <c r="L204" s="139"/>
      <c r="M204" s="139"/>
    </row>
    <row r="205" spans="1:13" ht="21" customHeight="1">
      <c r="A205" s="116"/>
      <c r="B205" s="121"/>
      <c r="C205" s="122">
        <v>4300</v>
      </c>
      <c r="D205" s="123" t="s">
        <v>121</v>
      </c>
      <c r="E205" s="140">
        <v>2000</v>
      </c>
      <c r="F205" s="140">
        <v>2000</v>
      </c>
      <c r="G205" s="113"/>
      <c r="H205" s="113">
        <v>2000</v>
      </c>
      <c r="I205" s="113"/>
      <c r="J205" s="113"/>
      <c r="K205" s="139"/>
      <c r="L205" s="139"/>
      <c r="M205" s="139"/>
    </row>
    <row r="206" spans="1:13" ht="54.75" customHeight="1">
      <c r="A206" s="120"/>
      <c r="B206" s="121">
        <v>85154</v>
      </c>
      <c r="C206" s="122"/>
      <c r="D206" s="123" t="s">
        <v>187</v>
      </c>
      <c r="E206" s="140">
        <f>E207+E208+E209+E210+E211+E212</f>
        <v>51100</v>
      </c>
      <c r="F206" s="140">
        <f>F207+F208+F209+F210+F211+F212</f>
        <v>51100</v>
      </c>
      <c r="G206" s="113">
        <v>10100</v>
      </c>
      <c r="H206" s="113">
        <f>H210+H211+H212</f>
        <v>36300</v>
      </c>
      <c r="I206" s="113"/>
      <c r="J206" s="113">
        <v>4700</v>
      </c>
      <c r="K206" s="139"/>
      <c r="L206" s="139"/>
      <c r="M206" s="139"/>
    </row>
    <row r="207" spans="1:13" ht="39" customHeight="1">
      <c r="A207" s="120"/>
      <c r="B207" s="121"/>
      <c r="C207" s="122">
        <v>3020</v>
      </c>
      <c r="D207" s="123" t="s">
        <v>188</v>
      </c>
      <c r="E207" s="140">
        <v>4700</v>
      </c>
      <c r="F207" s="140">
        <v>4700</v>
      </c>
      <c r="G207" s="113"/>
      <c r="H207" s="113"/>
      <c r="I207" s="113"/>
      <c r="J207" s="113">
        <v>4700</v>
      </c>
      <c r="K207" s="139"/>
      <c r="L207" s="139"/>
      <c r="M207" s="139"/>
    </row>
    <row r="208" spans="1:13" ht="21" customHeight="1">
      <c r="A208" s="120"/>
      <c r="B208" s="121"/>
      <c r="C208" s="122">
        <v>4110</v>
      </c>
      <c r="D208" s="123" t="s">
        <v>127</v>
      </c>
      <c r="E208" s="140">
        <v>1200</v>
      </c>
      <c r="F208" s="140">
        <v>1200</v>
      </c>
      <c r="G208" s="113">
        <v>1200</v>
      </c>
      <c r="H208" s="113"/>
      <c r="I208" s="113"/>
      <c r="J208" s="113"/>
      <c r="K208" s="139"/>
      <c r="L208" s="139"/>
      <c r="M208" s="139"/>
    </row>
    <row r="209" spans="1:13" ht="21" customHeight="1">
      <c r="A209" s="120"/>
      <c r="B209" s="121"/>
      <c r="C209" s="122">
        <v>4170</v>
      </c>
      <c r="D209" s="123" t="s">
        <v>118</v>
      </c>
      <c r="E209" s="140">
        <v>8900</v>
      </c>
      <c r="F209" s="140">
        <v>8900</v>
      </c>
      <c r="G209" s="113">
        <v>8900</v>
      </c>
      <c r="H209" s="113"/>
      <c r="I209" s="113"/>
      <c r="J209" s="113"/>
      <c r="K209" s="139"/>
      <c r="L209" s="139"/>
      <c r="M209" s="139"/>
    </row>
    <row r="210" spans="1:13" ht="21" customHeight="1">
      <c r="A210" s="120"/>
      <c r="B210" s="121"/>
      <c r="C210" s="122">
        <v>4210</v>
      </c>
      <c r="D210" s="123" t="s">
        <v>129</v>
      </c>
      <c r="E210" s="140">
        <v>15800</v>
      </c>
      <c r="F210" s="140">
        <v>15800</v>
      </c>
      <c r="G210" s="113"/>
      <c r="H210" s="140">
        <v>15800</v>
      </c>
      <c r="I210" s="113"/>
      <c r="J210" s="113"/>
      <c r="K210" s="139"/>
      <c r="L210" s="139"/>
      <c r="M210" s="139"/>
    </row>
    <row r="211" spans="1:13" ht="21" customHeight="1">
      <c r="A211" s="120"/>
      <c r="B211" s="121"/>
      <c r="C211" s="122">
        <v>4300</v>
      </c>
      <c r="D211" s="123" t="s">
        <v>121</v>
      </c>
      <c r="E211" s="140">
        <v>20000</v>
      </c>
      <c r="F211" s="140">
        <v>20000</v>
      </c>
      <c r="G211" s="113"/>
      <c r="H211" s="140">
        <v>20000</v>
      </c>
      <c r="I211" s="113"/>
      <c r="J211" s="113"/>
      <c r="K211" s="139"/>
      <c r="L211" s="139"/>
      <c r="M211" s="139"/>
    </row>
    <row r="212" spans="1:13" ht="21" customHeight="1">
      <c r="A212" s="120"/>
      <c r="B212" s="121"/>
      <c r="C212" s="122">
        <v>4410</v>
      </c>
      <c r="D212" s="123" t="s">
        <v>178</v>
      </c>
      <c r="E212" s="140">
        <v>500</v>
      </c>
      <c r="F212" s="140">
        <v>500</v>
      </c>
      <c r="G212" s="113"/>
      <c r="H212" s="140">
        <v>500</v>
      </c>
      <c r="I212" s="113"/>
      <c r="J212" s="113"/>
      <c r="K212" s="139"/>
      <c r="L212" s="139"/>
      <c r="M212" s="139"/>
    </row>
    <row r="213" spans="1:13" ht="21" customHeight="1">
      <c r="A213" s="120"/>
      <c r="B213" s="121">
        <v>85121</v>
      </c>
      <c r="C213" s="122"/>
      <c r="D213" s="123" t="s">
        <v>67</v>
      </c>
      <c r="E213" s="140">
        <f>E214+E215+E216+E217</f>
        <v>62900</v>
      </c>
      <c r="F213" s="140">
        <f>F214+F215+F216+F217</f>
        <v>22900</v>
      </c>
      <c r="G213" s="113"/>
      <c r="H213" s="140">
        <f>H214+H215+H216+H217</f>
        <v>22900</v>
      </c>
      <c r="I213" s="113"/>
      <c r="J213" s="113"/>
      <c r="K213" s="139"/>
      <c r="L213" s="139"/>
      <c r="M213" s="139"/>
    </row>
    <row r="214" spans="1:13" ht="21" customHeight="1">
      <c r="A214" s="120"/>
      <c r="B214" s="121"/>
      <c r="C214" s="122">
        <v>4210</v>
      </c>
      <c r="D214" s="123" t="s">
        <v>129</v>
      </c>
      <c r="E214" s="140">
        <v>15500</v>
      </c>
      <c r="F214" s="140">
        <v>15500</v>
      </c>
      <c r="G214" s="113"/>
      <c r="H214" s="140">
        <v>15500</v>
      </c>
      <c r="I214" s="113"/>
      <c r="J214" s="113"/>
      <c r="K214" s="139"/>
      <c r="L214" s="139"/>
      <c r="M214" s="139"/>
    </row>
    <row r="215" spans="1:13" ht="21" customHeight="1">
      <c r="A215" s="120"/>
      <c r="B215" s="121"/>
      <c r="C215" s="122">
        <v>4260</v>
      </c>
      <c r="D215" s="123" t="s">
        <v>120</v>
      </c>
      <c r="E215" s="140">
        <v>6800</v>
      </c>
      <c r="F215" s="140">
        <v>6800</v>
      </c>
      <c r="G215" s="113"/>
      <c r="H215" s="140">
        <v>6800</v>
      </c>
      <c r="I215" s="113"/>
      <c r="J215" s="113"/>
      <c r="K215" s="139"/>
      <c r="L215" s="139"/>
      <c r="M215" s="139"/>
    </row>
    <row r="216" spans="1:13" ht="21" customHeight="1">
      <c r="A216" s="120"/>
      <c r="B216" s="121"/>
      <c r="C216" s="122">
        <v>4300</v>
      </c>
      <c r="D216" s="123" t="s">
        <v>121</v>
      </c>
      <c r="E216" s="140">
        <v>600</v>
      </c>
      <c r="F216" s="140">
        <v>600</v>
      </c>
      <c r="G216" s="113"/>
      <c r="H216" s="140">
        <v>600</v>
      </c>
      <c r="I216" s="113"/>
      <c r="J216" s="113"/>
      <c r="K216" s="139"/>
      <c r="L216" s="139"/>
      <c r="M216" s="139"/>
    </row>
    <row r="217" spans="1:13" ht="21" customHeight="1">
      <c r="A217" s="120"/>
      <c r="B217" s="121"/>
      <c r="C217" s="122">
        <v>6050</v>
      </c>
      <c r="D217" s="123" t="s">
        <v>115</v>
      </c>
      <c r="E217" s="140">
        <v>40000</v>
      </c>
      <c r="F217" s="113"/>
      <c r="G217" s="113"/>
      <c r="H217" s="113"/>
      <c r="I217" s="113"/>
      <c r="J217" s="113"/>
      <c r="K217" s="139"/>
      <c r="L217" s="139">
        <v>40000</v>
      </c>
      <c r="M217" s="139">
        <v>40000</v>
      </c>
    </row>
    <row r="218" spans="1:255" s="146" customFormat="1" ht="21" customHeight="1">
      <c r="A218" s="116">
        <v>852</v>
      </c>
      <c r="B218" s="117"/>
      <c r="C218" s="118"/>
      <c r="D218" s="119" t="s">
        <v>189</v>
      </c>
      <c r="E218" s="142">
        <v>2444662</v>
      </c>
      <c r="F218" s="143">
        <f>F219+F221+F230+F232+F234+F236+F238+F251</f>
        <v>2444662</v>
      </c>
      <c r="G218" s="143">
        <v>325670</v>
      </c>
      <c r="H218" s="143">
        <f>H219+H221+H230+H238</f>
        <v>129198</v>
      </c>
      <c r="I218" s="143"/>
      <c r="J218" s="143">
        <f>J221+J232+J234+J236+J238+J251</f>
        <v>1989794</v>
      </c>
      <c r="K218" s="144"/>
      <c r="L218" s="144"/>
      <c r="M218" s="144"/>
      <c r="N218" s="145"/>
      <c r="IU218"/>
    </row>
    <row r="219" spans="1:13" ht="42.75" customHeight="1">
      <c r="A219" s="120"/>
      <c r="B219" s="121">
        <v>85202</v>
      </c>
      <c r="C219" s="122"/>
      <c r="D219" s="123" t="s">
        <v>190</v>
      </c>
      <c r="E219" s="140">
        <v>60000</v>
      </c>
      <c r="F219" s="113">
        <v>60000</v>
      </c>
      <c r="G219" s="113"/>
      <c r="H219" s="113">
        <v>60000</v>
      </c>
      <c r="I219" s="113"/>
      <c r="J219" s="113"/>
      <c r="K219" s="139"/>
      <c r="L219" s="139"/>
      <c r="M219" s="139"/>
    </row>
    <row r="220" spans="1:13" ht="46.5">
      <c r="A220" s="120"/>
      <c r="B220" s="121"/>
      <c r="C220" s="122">
        <v>4330</v>
      </c>
      <c r="D220" s="123" t="s">
        <v>191</v>
      </c>
      <c r="E220" s="140">
        <v>60000</v>
      </c>
      <c r="F220" s="113">
        <v>60000</v>
      </c>
      <c r="G220" s="113"/>
      <c r="H220" s="113">
        <v>60000</v>
      </c>
      <c r="I220" s="113"/>
      <c r="J220" s="113"/>
      <c r="K220" s="139"/>
      <c r="L220" s="139"/>
      <c r="M220" s="139"/>
    </row>
    <row r="221" spans="1:13" ht="23.25">
      <c r="A221" s="120"/>
      <c r="B221" s="121">
        <v>85212</v>
      </c>
      <c r="C221" s="122"/>
      <c r="D221" s="123" t="s">
        <v>192</v>
      </c>
      <c r="E221" s="138">
        <f>E222+E223+E224+E225+E226+E227+E228+E229</f>
        <v>1707138</v>
      </c>
      <c r="F221" s="138">
        <f>F222+F223+F224+F225+F226+F227+F228+F229</f>
        <v>1707138</v>
      </c>
      <c r="G221" s="139">
        <f>G223+G224+G225+G226</f>
        <v>41650</v>
      </c>
      <c r="H221" s="139">
        <v>9350</v>
      </c>
      <c r="I221" s="139"/>
      <c r="J221" s="139">
        <v>1656138</v>
      </c>
      <c r="K221" s="139"/>
      <c r="L221" s="139"/>
      <c r="M221" s="139"/>
    </row>
    <row r="222" spans="1:13" ht="23.25">
      <c r="A222" s="120"/>
      <c r="B222" s="121"/>
      <c r="C222" s="122">
        <v>3110</v>
      </c>
      <c r="D222" s="123" t="s">
        <v>193</v>
      </c>
      <c r="E222" s="138">
        <v>1656138</v>
      </c>
      <c r="F222" s="138">
        <v>1656138</v>
      </c>
      <c r="G222" s="139"/>
      <c r="H222" s="139"/>
      <c r="I222" s="139"/>
      <c r="J222" s="139">
        <v>1656138</v>
      </c>
      <c r="K222" s="139"/>
      <c r="L222" s="139"/>
      <c r="M222" s="139"/>
    </row>
    <row r="223" spans="1:13" ht="23.25">
      <c r="A223" s="120"/>
      <c r="B223" s="121"/>
      <c r="C223" s="122">
        <v>4010</v>
      </c>
      <c r="D223" s="123" t="s">
        <v>125</v>
      </c>
      <c r="E223" s="138">
        <v>32000</v>
      </c>
      <c r="F223" s="138">
        <v>32000</v>
      </c>
      <c r="G223" s="139">
        <v>32000</v>
      </c>
      <c r="H223" s="139"/>
      <c r="I223" s="139"/>
      <c r="J223" s="139"/>
      <c r="K223" s="139"/>
      <c r="L223" s="139"/>
      <c r="M223" s="139"/>
    </row>
    <row r="224" spans="1:13" ht="23.25">
      <c r="A224" s="120"/>
      <c r="B224" s="121"/>
      <c r="C224" s="122">
        <v>4040</v>
      </c>
      <c r="D224" s="123" t="s">
        <v>126</v>
      </c>
      <c r="E224" s="138">
        <v>2600</v>
      </c>
      <c r="F224" s="138">
        <v>2600</v>
      </c>
      <c r="G224" s="139">
        <v>2600</v>
      </c>
      <c r="H224" s="139"/>
      <c r="I224" s="139"/>
      <c r="J224" s="139"/>
      <c r="K224" s="139"/>
      <c r="L224" s="139"/>
      <c r="M224" s="139"/>
    </row>
    <row r="225" spans="1:13" ht="23.25">
      <c r="A225" s="120"/>
      <c r="B225" s="121"/>
      <c r="C225" s="122">
        <v>4110</v>
      </c>
      <c r="D225" s="123" t="s">
        <v>127</v>
      </c>
      <c r="E225" s="138">
        <v>6200</v>
      </c>
      <c r="F225" s="138">
        <v>6200</v>
      </c>
      <c r="G225" s="139">
        <v>6200</v>
      </c>
      <c r="H225" s="139"/>
      <c r="I225" s="139"/>
      <c r="J225" s="139"/>
      <c r="K225" s="139"/>
      <c r="L225" s="139"/>
      <c r="M225" s="139"/>
    </row>
    <row r="226" spans="1:13" ht="23.25">
      <c r="A226" s="120"/>
      <c r="B226" s="121"/>
      <c r="C226" s="122">
        <v>4120</v>
      </c>
      <c r="D226" s="123" t="s">
        <v>128</v>
      </c>
      <c r="E226" s="138">
        <v>850</v>
      </c>
      <c r="F226" s="138">
        <v>850</v>
      </c>
      <c r="G226" s="139">
        <v>850</v>
      </c>
      <c r="H226" s="139"/>
      <c r="I226" s="139"/>
      <c r="J226" s="139"/>
      <c r="K226" s="139"/>
      <c r="L226" s="139"/>
      <c r="M226" s="139"/>
    </row>
    <row r="227" spans="1:13" ht="23.25">
      <c r="A227" s="120"/>
      <c r="B227" s="121"/>
      <c r="C227" s="122">
        <v>4210</v>
      </c>
      <c r="D227" s="123" t="s">
        <v>129</v>
      </c>
      <c r="E227" s="138">
        <v>3000</v>
      </c>
      <c r="F227" s="138">
        <v>3000</v>
      </c>
      <c r="G227" s="139"/>
      <c r="H227" s="139">
        <v>3000</v>
      </c>
      <c r="I227" s="139"/>
      <c r="J227" s="139"/>
      <c r="K227" s="139"/>
      <c r="L227" s="139"/>
      <c r="M227" s="139"/>
    </row>
    <row r="228" spans="1:13" ht="23.25">
      <c r="A228" s="120"/>
      <c r="B228" s="121"/>
      <c r="C228" s="122">
        <v>4300</v>
      </c>
      <c r="D228" s="123" t="s">
        <v>121</v>
      </c>
      <c r="E228" s="138">
        <v>4050</v>
      </c>
      <c r="F228" s="138">
        <v>4050</v>
      </c>
      <c r="G228" s="139"/>
      <c r="H228" s="139">
        <v>4050</v>
      </c>
      <c r="I228" s="139"/>
      <c r="J228" s="139"/>
      <c r="K228" s="139"/>
      <c r="L228" s="139"/>
      <c r="M228" s="139"/>
    </row>
    <row r="229" spans="1:13" ht="46.5">
      <c r="A229" s="120"/>
      <c r="B229" s="121"/>
      <c r="C229" s="122">
        <v>4440</v>
      </c>
      <c r="D229" s="123" t="s">
        <v>194</v>
      </c>
      <c r="E229" s="138">
        <v>2300</v>
      </c>
      <c r="F229" s="138">
        <v>2300</v>
      </c>
      <c r="G229" s="139"/>
      <c r="H229" s="139">
        <v>2300</v>
      </c>
      <c r="I229" s="139"/>
      <c r="J229" s="139"/>
      <c r="K229" s="139"/>
      <c r="L229" s="139"/>
      <c r="M229" s="139"/>
    </row>
    <row r="230" spans="1:13" ht="116.25">
      <c r="A230" s="120"/>
      <c r="B230" s="121">
        <v>85213</v>
      </c>
      <c r="C230" s="122"/>
      <c r="D230" s="123" t="s">
        <v>195</v>
      </c>
      <c r="E230" s="138">
        <v>17148</v>
      </c>
      <c r="F230" s="139">
        <v>17148</v>
      </c>
      <c r="G230" s="139"/>
      <c r="H230" s="139">
        <v>17148</v>
      </c>
      <c r="I230" s="139"/>
      <c r="J230" s="139"/>
      <c r="K230" s="139"/>
      <c r="L230" s="139"/>
      <c r="M230" s="139"/>
    </row>
    <row r="231" spans="1:13" ht="46.5">
      <c r="A231" s="120"/>
      <c r="B231" s="121"/>
      <c r="C231" s="122">
        <v>4130</v>
      </c>
      <c r="D231" s="123" t="s">
        <v>196</v>
      </c>
      <c r="E231" s="138">
        <v>17148</v>
      </c>
      <c r="F231" s="139">
        <v>17148</v>
      </c>
      <c r="G231" s="139"/>
      <c r="H231" s="139">
        <v>17148</v>
      </c>
      <c r="I231" s="139"/>
      <c r="J231" s="139"/>
      <c r="K231" s="139"/>
      <c r="L231" s="139"/>
      <c r="M231" s="139"/>
    </row>
    <row r="232" spans="1:13" ht="23.25">
      <c r="A232" s="120"/>
      <c r="B232" s="121">
        <v>85214</v>
      </c>
      <c r="C232" s="122"/>
      <c r="D232" s="123" t="s">
        <v>76</v>
      </c>
      <c r="E232" s="138">
        <v>143708</v>
      </c>
      <c r="F232" s="139">
        <v>143708</v>
      </c>
      <c r="G232" s="139"/>
      <c r="H232" s="139"/>
      <c r="I232" s="139"/>
      <c r="J232" s="139">
        <v>143708</v>
      </c>
      <c r="K232" s="139"/>
      <c r="L232" s="139"/>
      <c r="M232" s="139"/>
    </row>
    <row r="233" spans="1:13" ht="23.25">
      <c r="A233" s="120"/>
      <c r="B233" s="121"/>
      <c r="C233" s="122">
        <v>3110</v>
      </c>
      <c r="D233" s="123" t="s">
        <v>193</v>
      </c>
      <c r="E233" s="138">
        <v>143708</v>
      </c>
      <c r="F233" s="139">
        <v>143708</v>
      </c>
      <c r="G233" s="139"/>
      <c r="H233" s="139"/>
      <c r="I233" s="139"/>
      <c r="J233" s="139">
        <v>143708</v>
      </c>
      <c r="K233" s="139"/>
      <c r="L233" s="139"/>
      <c r="M233" s="139"/>
    </row>
    <row r="234" spans="1:13" ht="23.25">
      <c r="A234" s="120"/>
      <c r="B234" s="121">
        <v>85215</v>
      </c>
      <c r="C234" s="122"/>
      <c r="D234" s="123" t="s">
        <v>197</v>
      </c>
      <c r="E234" s="138">
        <v>50000</v>
      </c>
      <c r="F234" s="139">
        <v>50000</v>
      </c>
      <c r="G234" s="139"/>
      <c r="H234" s="139"/>
      <c r="I234" s="139"/>
      <c r="J234" s="139">
        <v>50000</v>
      </c>
      <c r="K234" s="139"/>
      <c r="L234" s="139"/>
      <c r="M234" s="139"/>
    </row>
    <row r="235" spans="1:13" ht="23.25">
      <c r="A235" s="120"/>
      <c r="B235" s="121"/>
      <c r="C235" s="122">
        <v>3110</v>
      </c>
      <c r="D235" s="123" t="s">
        <v>193</v>
      </c>
      <c r="E235" s="138">
        <v>50000</v>
      </c>
      <c r="F235" s="139">
        <v>50000</v>
      </c>
      <c r="G235" s="139"/>
      <c r="H235" s="139"/>
      <c r="I235" s="139"/>
      <c r="J235" s="139">
        <v>50000</v>
      </c>
      <c r="K235" s="139"/>
      <c r="L235" s="139"/>
      <c r="M235" s="139"/>
    </row>
    <row r="236" spans="1:13" ht="23.25">
      <c r="A236" s="120"/>
      <c r="B236" s="121">
        <v>85216</v>
      </c>
      <c r="C236" s="122"/>
      <c r="D236" s="123" t="s">
        <v>76</v>
      </c>
      <c r="E236" s="138">
        <v>41956</v>
      </c>
      <c r="F236" s="139">
        <v>41956</v>
      </c>
      <c r="G236" s="139"/>
      <c r="H236" s="139"/>
      <c r="I236" s="139"/>
      <c r="J236" s="139">
        <v>41956</v>
      </c>
      <c r="K236" s="139"/>
      <c r="L236" s="139"/>
      <c r="M236" s="139"/>
    </row>
    <row r="237" spans="1:13" ht="23.25">
      <c r="A237" s="120"/>
      <c r="B237" s="121"/>
      <c r="C237" s="122">
        <v>3110</v>
      </c>
      <c r="D237" s="123" t="s">
        <v>198</v>
      </c>
      <c r="E237" s="138">
        <v>41956</v>
      </c>
      <c r="F237" s="139">
        <v>41956</v>
      </c>
      <c r="G237" s="139"/>
      <c r="H237" s="139"/>
      <c r="I237" s="139"/>
      <c r="J237" s="139">
        <v>41956</v>
      </c>
      <c r="K237" s="139"/>
      <c r="L237" s="139"/>
      <c r="M237" s="139"/>
    </row>
    <row r="238" spans="1:13" ht="46.5">
      <c r="A238" s="120"/>
      <c r="B238" s="121">
        <v>85219</v>
      </c>
      <c r="C238" s="122"/>
      <c r="D238" s="123" t="s">
        <v>79</v>
      </c>
      <c r="E238" s="138">
        <f>E239+E240+E241+E242+E243+E244+E245+E246+E247+E248+E249+E250</f>
        <v>331220</v>
      </c>
      <c r="F238" s="138">
        <f>F239+F240+F241+F242+F243+F244+F245+F246+F247+F248+F249+F250</f>
        <v>331220</v>
      </c>
      <c r="G238" s="139">
        <f>G240+G241+G242+G243+G244</f>
        <v>284020</v>
      </c>
      <c r="H238" s="139">
        <f>H245+H246+H247+H248+H249+H250</f>
        <v>42700</v>
      </c>
      <c r="I238" s="139"/>
      <c r="J238" s="139">
        <v>4500</v>
      </c>
      <c r="K238" s="139"/>
      <c r="L238" s="139"/>
      <c r="M238" s="139"/>
    </row>
    <row r="239" spans="1:13" ht="46.5">
      <c r="A239" s="120"/>
      <c r="B239" s="121"/>
      <c r="C239" s="122">
        <v>3020</v>
      </c>
      <c r="D239" s="123" t="s">
        <v>199</v>
      </c>
      <c r="E239" s="138">
        <v>4500</v>
      </c>
      <c r="F239" s="138">
        <v>4500</v>
      </c>
      <c r="G239" s="139"/>
      <c r="H239" s="139"/>
      <c r="I239" s="139"/>
      <c r="J239" s="139">
        <v>4500</v>
      </c>
      <c r="K239" s="139"/>
      <c r="L239" s="139"/>
      <c r="M239" s="139"/>
    </row>
    <row r="240" spans="1:13" ht="23.25">
      <c r="A240" s="120"/>
      <c r="B240" s="121"/>
      <c r="C240" s="122">
        <v>4010</v>
      </c>
      <c r="D240" s="123" t="s">
        <v>125</v>
      </c>
      <c r="E240" s="138">
        <v>208000</v>
      </c>
      <c r="F240" s="138">
        <v>208000</v>
      </c>
      <c r="G240" s="138">
        <v>208000</v>
      </c>
      <c r="H240" s="139"/>
      <c r="I240" s="139"/>
      <c r="J240" s="139"/>
      <c r="K240" s="139"/>
      <c r="L240" s="139"/>
      <c r="M240" s="139"/>
    </row>
    <row r="241" spans="1:13" ht="23.25">
      <c r="A241" s="120"/>
      <c r="B241" s="121"/>
      <c r="C241" s="122">
        <v>4040</v>
      </c>
      <c r="D241" s="123" t="s">
        <v>126</v>
      </c>
      <c r="E241" s="138">
        <v>19200</v>
      </c>
      <c r="F241" s="138">
        <v>19200</v>
      </c>
      <c r="G241" s="138">
        <v>19200</v>
      </c>
      <c r="H241" s="139"/>
      <c r="I241" s="139"/>
      <c r="J241" s="139"/>
      <c r="K241" s="139"/>
      <c r="L241" s="139"/>
      <c r="M241" s="139"/>
    </row>
    <row r="242" spans="1:13" ht="23.25">
      <c r="A242" s="120"/>
      <c r="B242" s="121"/>
      <c r="C242" s="122">
        <v>4110</v>
      </c>
      <c r="D242" s="123" t="s">
        <v>127</v>
      </c>
      <c r="E242" s="138">
        <v>40620</v>
      </c>
      <c r="F242" s="138">
        <v>40620</v>
      </c>
      <c r="G242" s="138">
        <v>40620</v>
      </c>
      <c r="H242" s="139"/>
      <c r="I242" s="139"/>
      <c r="J242" s="139"/>
      <c r="K242" s="139"/>
      <c r="L242" s="139"/>
      <c r="M242" s="139"/>
    </row>
    <row r="243" spans="1:13" ht="23.25">
      <c r="A243" s="120"/>
      <c r="B243" s="121"/>
      <c r="C243" s="122">
        <v>4120</v>
      </c>
      <c r="D243" s="123" t="s">
        <v>128</v>
      </c>
      <c r="E243" s="138">
        <v>6200</v>
      </c>
      <c r="F243" s="138">
        <v>6200</v>
      </c>
      <c r="G243" s="138">
        <v>6200</v>
      </c>
      <c r="H243" s="139"/>
      <c r="I243" s="139"/>
      <c r="J243" s="139"/>
      <c r="K243" s="139"/>
      <c r="L243" s="139"/>
      <c r="M243" s="139"/>
    </row>
    <row r="244" spans="1:13" ht="23.25">
      <c r="A244" s="120"/>
      <c r="B244" s="121"/>
      <c r="C244" s="122">
        <v>4170</v>
      </c>
      <c r="D244" s="123" t="s">
        <v>118</v>
      </c>
      <c r="E244" s="138">
        <v>10000</v>
      </c>
      <c r="F244" s="138">
        <v>10000</v>
      </c>
      <c r="G244" s="138">
        <v>10000</v>
      </c>
      <c r="H244" s="139"/>
      <c r="I244" s="139"/>
      <c r="J244" s="139"/>
      <c r="K244" s="139"/>
      <c r="L244" s="139"/>
      <c r="M244" s="139"/>
    </row>
    <row r="245" spans="1:13" ht="23.25">
      <c r="A245" s="120"/>
      <c r="B245" s="121"/>
      <c r="C245" s="122">
        <v>4210</v>
      </c>
      <c r="D245" s="123" t="s">
        <v>134</v>
      </c>
      <c r="E245" s="138">
        <v>12000</v>
      </c>
      <c r="F245" s="138">
        <v>12000</v>
      </c>
      <c r="G245" s="139"/>
      <c r="H245" s="139">
        <v>12000</v>
      </c>
      <c r="I245" s="139"/>
      <c r="J245" s="139"/>
      <c r="K245" s="139"/>
      <c r="L245" s="139"/>
      <c r="M245" s="139"/>
    </row>
    <row r="246" spans="1:13" ht="23.25">
      <c r="A246" s="120"/>
      <c r="B246" s="121"/>
      <c r="C246" s="122">
        <v>4300</v>
      </c>
      <c r="D246" s="123" t="s">
        <v>121</v>
      </c>
      <c r="E246" s="138">
        <v>21600</v>
      </c>
      <c r="F246" s="138">
        <v>21600</v>
      </c>
      <c r="G246" s="139"/>
      <c r="H246" s="139">
        <v>21600</v>
      </c>
      <c r="I246" s="139"/>
      <c r="J246" s="139"/>
      <c r="K246" s="139"/>
      <c r="L246" s="139"/>
      <c r="M246" s="139"/>
    </row>
    <row r="247" spans="1:13" ht="23.25">
      <c r="A247" s="120"/>
      <c r="B247" s="121"/>
      <c r="C247" s="122">
        <v>4360</v>
      </c>
      <c r="D247" s="123" t="s">
        <v>170</v>
      </c>
      <c r="E247" s="138">
        <v>900</v>
      </c>
      <c r="F247" s="138">
        <v>900</v>
      </c>
      <c r="G247" s="139"/>
      <c r="H247" s="139">
        <v>900</v>
      </c>
      <c r="I247" s="139"/>
      <c r="J247" s="139"/>
      <c r="K247" s="139"/>
      <c r="L247" s="139"/>
      <c r="M247" s="139"/>
    </row>
    <row r="248" spans="1:13" ht="46.5">
      <c r="A248" s="120"/>
      <c r="B248" s="121"/>
      <c r="C248" s="122">
        <v>4370</v>
      </c>
      <c r="D248" s="123" t="s">
        <v>200</v>
      </c>
      <c r="E248" s="138">
        <v>600</v>
      </c>
      <c r="F248" s="138">
        <v>600</v>
      </c>
      <c r="G248" s="139"/>
      <c r="H248" s="139">
        <v>600</v>
      </c>
      <c r="I248" s="139"/>
      <c r="J248" s="139"/>
      <c r="K248" s="139"/>
      <c r="L248" s="139"/>
      <c r="M248" s="139"/>
    </row>
    <row r="249" spans="1:13" ht="23.25">
      <c r="A249" s="120"/>
      <c r="B249" s="121"/>
      <c r="C249" s="122">
        <v>4410</v>
      </c>
      <c r="D249" s="123" t="s">
        <v>159</v>
      </c>
      <c r="E249" s="138">
        <v>1400</v>
      </c>
      <c r="F249" s="138">
        <v>1400</v>
      </c>
      <c r="G249" s="139"/>
      <c r="H249" s="139">
        <v>1400</v>
      </c>
      <c r="I249" s="139"/>
      <c r="J249" s="139"/>
      <c r="K249" s="139"/>
      <c r="L249" s="139"/>
      <c r="M249" s="139"/>
    </row>
    <row r="250" spans="1:13" ht="23.25">
      <c r="A250" s="120"/>
      <c r="B250" s="121"/>
      <c r="C250" s="122">
        <v>4440</v>
      </c>
      <c r="D250" s="123" t="s">
        <v>174</v>
      </c>
      <c r="E250" s="138">
        <v>6200</v>
      </c>
      <c r="F250" s="138">
        <v>6200</v>
      </c>
      <c r="G250" s="139"/>
      <c r="H250" s="139">
        <v>6200</v>
      </c>
      <c r="I250" s="139"/>
      <c r="J250" s="139"/>
      <c r="K250" s="139"/>
      <c r="L250" s="139"/>
      <c r="M250" s="139"/>
    </row>
    <row r="251" spans="1:255" s="148" customFormat="1" ht="23.25">
      <c r="A251" s="120"/>
      <c r="B251" s="121">
        <v>85295</v>
      </c>
      <c r="C251" s="122"/>
      <c r="D251" s="123" t="s">
        <v>13</v>
      </c>
      <c r="E251" s="138">
        <v>93492</v>
      </c>
      <c r="F251" s="139">
        <v>93492</v>
      </c>
      <c r="G251" s="139"/>
      <c r="H251" s="139"/>
      <c r="I251" s="139"/>
      <c r="J251" s="139">
        <v>93492</v>
      </c>
      <c r="K251" s="139"/>
      <c r="L251" s="139"/>
      <c r="M251" s="139"/>
      <c r="N251" s="147"/>
      <c r="IU251"/>
    </row>
    <row r="252" spans="1:13" ht="23.25">
      <c r="A252" s="120"/>
      <c r="B252" s="121"/>
      <c r="C252" s="122">
        <v>3110</v>
      </c>
      <c r="D252" s="123" t="s">
        <v>193</v>
      </c>
      <c r="E252" s="138">
        <v>93492</v>
      </c>
      <c r="F252" s="139">
        <v>93492</v>
      </c>
      <c r="G252" s="139"/>
      <c r="H252" s="139"/>
      <c r="I252" s="139"/>
      <c r="J252" s="139">
        <v>93492</v>
      </c>
      <c r="K252" s="139"/>
      <c r="L252" s="139"/>
      <c r="M252" s="139"/>
    </row>
    <row r="253" spans="1:13" ht="23.25">
      <c r="A253" s="120"/>
      <c r="B253" s="121"/>
      <c r="C253" s="122">
        <v>4210</v>
      </c>
      <c r="D253" s="123" t="s">
        <v>119</v>
      </c>
      <c r="E253" s="149" t="s">
        <v>123</v>
      </c>
      <c r="F253" s="139"/>
      <c r="G253" s="139"/>
      <c r="H253" s="139"/>
      <c r="I253" s="139"/>
      <c r="J253" s="139"/>
      <c r="K253" s="139"/>
      <c r="L253" s="139"/>
      <c r="M253" s="139"/>
    </row>
    <row r="254" spans="1:255" s="146" customFormat="1" ht="46.5">
      <c r="A254" s="116">
        <v>854</v>
      </c>
      <c r="B254" s="117"/>
      <c r="C254" s="118"/>
      <c r="D254" s="119" t="s">
        <v>81</v>
      </c>
      <c r="E254" s="150">
        <f>E255+E263+E266</f>
        <v>275640</v>
      </c>
      <c r="F254" s="144">
        <f>F255+F263++F266</f>
        <v>175640</v>
      </c>
      <c r="G254" s="144">
        <v>123400</v>
      </c>
      <c r="H254" s="144">
        <f>H255+H266</f>
        <v>18740</v>
      </c>
      <c r="I254" s="144"/>
      <c r="J254" s="144">
        <v>33500</v>
      </c>
      <c r="K254" s="144"/>
      <c r="L254" s="144">
        <v>100000</v>
      </c>
      <c r="M254" s="144">
        <v>100000</v>
      </c>
      <c r="N254" s="145"/>
      <c r="IU254"/>
    </row>
    <row r="255" spans="1:13" ht="23.25">
      <c r="A255" s="116"/>
      <c r="B255" s="121">
        <v>85401</v>
      </c>
      <c r="C255" s="122"/>
      <c r="D255" s="123" t="s">
        <v>201</v>
      </c>
      <c r="E255" s="138">
        <f>E256+E257+E258+E259+E260+E261+E262</f>
        <v>143540</v>
      </c>
      <c r="F255" s="138">
        <f>F256+F257+F258+F259+F260+F261+F262</f>
        <v>143540</v>
      </c>
      <c r="G255" s="139">
        <f>G257+G258+G259+G260</f>
        <v>123400</v>
      </c>
      <c r="H255" s="139">
        <v>10640</v>
      </c>
      <c r="I255" s="139"/>
      <c r="J255" s="139">
        <v>9500</v>
      </c>
      <c r="K255" s="139"/>
      <c r="L255" s="139"/>
      <c r="M255" s="139"/>
    </row>
    <row r="256" spans="1:13" ht="46.5">
      <c r="A256" s="120"/>
      <c r="B256" s="121"/>
      <c r="C256" s="122">
        <v>3020</v>
      </c>
      <c r="D256" s="123" t="s">
        <v>124</v>
      </c>
      <c r="E256" s="138">
        <v>9500</v>
      </c>
      <c r="F256" s="138">
        <v>9500</v>
      </c>
      <c r="G256" s="139"/>
      <c r="H256" s="139"/>
      <c r="I256" s="139"/>
      <c r="J256" s="139">
        <v>9500</v>
      </c>
      <c r="K256" s="139"/>
      <c r="L256" s="139"/>
      <c r="M256" s="139"/>
    </row>
    <row r="257" spans="1:13" ht="23.25">
      <c r="A257" s="120"/>
      <c r="B257" s="121"/>
      <c r="C257" s="122">
        <v>4010</v>
      </c>
      <c r="D257" s="123" t="s">
        <v>125</v>
      </c>
      <c r="E257" s="138">
        <v>94500</v>
      </c>
      <c r="F257" s="138">
        <v>94500</v>
      </c>
      <c r="G257" s="138">
        <v>94500</v>
      </c>
      <c r="H257" s="139"/>
      <c r="I257" s="139"/>
      <c r="J257" s="139"/>
      <c r="K257" s="139"/>
      <c r="L257" s="139"/>
      <c r="M257" s="139"/>
    </row>
    <row r="258" spans="1:13" ht="23.25">
      <c r="A258" s="120"/>
      <c r="B258" s="121"/>
      <c r="C258" s="122">
        <v>4040</v>
      </c>
      <c r="D258" s="123" t="s">
        <v>202</v>
      </c>
      <c r="E258" s="138">
        <v>7650</v>
      </c>
      <c r="F258" s="138">
        <v>7650</v>
      </c>
      <c r="G258" s="138">
        <v>7650</v>
      </c>
      <c r="H258" s="139"/>
      <c r="I258" s="139"/>
      <c r="J258" s="139"/>
      <c r="K258" s="139"/>
      <c r="L258" s="139"/>
      <c r="M258" s="139"/>
    </row>
    <row r="259" spans="1:13" ht="23.25">
      <c r="A259" s="120"/>
      <c r="B259" s="121"/>
      <c r="C259" s="122">
        <v>4110</v>
      </c>
      <c r="D259" s="123" t="s">
        <v>127</v>
      </c>
      <c r="E259" s="138">
        <v>18500</v>
      </c>
      <c r="F259" s="138">
        <v>18500</v>
      </c>
      <c r="G259" s="138">
        <v>18500</v>
      </c>
      <c r="H259" s="139"/>
      <c r="I259" s="139"/>
      <c r="J259" s="139"/>
      <c r="K259" s="139"/>
      <c r="L259" s="139"/>
      <c r="M259" s="139"/>
    </row>
    <row r="260" spans="1:13" ht="23.25">
      <c r="A260" s="120"/>
      <c r="B260" s="121"/>
      <c r="C260" s="122">
        <v>4120</v>
      </c>
      <c r="D260" s="123" t="s">
        <v>128</v>
      </c>
      <c r="E260" s="138">
        <v>2750</v>
      </c>
      <c r="F260" s="138">
        <v>2750</v>
      </c>
      <c r="G260" s="138">
        <v>2750</v>
      </c>
      <c r="H260" s="139"/>
      <c r="I260" s="139"/>
      <c r="J260" s="139"/>
      <c r="K260" s="139"/>
      <c r="L260" s="139"/>
      <c r="M260" s="139"/>
    </row>
    <row r="261" spans="1:13" ht="23.25">
      <c r="A261" s="120"/>
      <c r="B261" s="121"/>
      <c r="C261" s="122">
        <v>4210</v>
      </c>
      <c r="D261" s="123" t="s">
        <v>129</v>
      </c>
      <c r="E261" s="138">
        <v>1400</v>
      </c>
      <c r="F261" s="138">
        <v>1400</v>
      </c>
      <c r="G261" s="139"/>
      <c r="H261" s="139">
        <v>1400</v>
      </c>
      <c r="I261" s="139"/>
      <c r="J261" s="139"/>
      <c r="K261" s="139"/>
      <c r="L261" s="139"/>
      <c r="M261" s="139"/>
    </row>
    <row r="262" spans="1:13" ht="46.5">
      <c r="A262" s="120"/>
      <c r="B262" s="121"/>
      <c r="C262" s="122">
        <v>4440</v>
      </c>
      <c r="D262" s="123" t="s">
        <v>203</v>
      </c>
      <c r="E262" s="138">
        <v>9240</v>
      </c>
      <c r="F262" s="138">
        <v>9240</v>
      </c>
      <c r="G262" s="139"/>
      <c r="H262" s="139">
        <v>9240</v>
      </c>
      <c r="I262" s="139"/>
      <c r="J262" s="139"/>
      <c r="K262" s="139"/>
      <c r="L262" s="139"/>
      <c r="M262" s="139"/>
    </row>
    <row r="263" spans="1:13" ht="46.5">
      <c r="A263" s="120"/>
      <c r="B263" s="121">
        <v>85415</v>
      </c>
      <c r="C263" s="122"/>
      <c r="D263" s="123" t="s">
        <v>82</v>
      </c>
      <c r="E263" s="138">
        <v>24000</v>
      </c>
      <c r="F263" s="139">
        <v>24000</v>
      </c>
      <c r="G263" s="139"/>
      <c r="H263" s="139"/>
      <c r="I263" s="139"/>
      <c r="J263" s="139">
        <v>24000</v>
      </c>
      <c r="K263" s="139"/>
      <c r="L263" s="139"/>
      <c r="M263" s="139"/>
    </row>
    <row r="264" spans="1:13" ht="46.5">
      <c r="A264" s="120"/>
      <c r="B264" s="121"/>
      <c r="C264" s="122">
        <v>3240</v>
      </c>
      <c r="D264" s="123" t="s">
        <v>204</v>
      </c>
      <c r="E264" s="138">
        <v>24000</v>
      </c>
      <c r="F264" s="139">
        <v>24000</v>
      </c>
      <c r="G264" s="139"/>
      <c r="H264" s="139"/>
      <c r="I264" s="139"/>
      <c r="J264" s="139">
        <v>24000</v>
      </c>
      <c r="K264" s="139"/>
      <c r="L264" s="139"/>
      <c r="M264" s="139"/>
    </row>
    <row r="265" spans="1:13" ht="23.25">
      <c r="A265" s="120"/>
      <c r="B265" s="121"/>
      <c r="C265" s="122">
        <v>3260</v>
      </c>
      <c r="D265" s="123" t="s">
        <v>205</v>
      </c>
      <c r="E265" s="138" t="s">
        <v>123</v>
      </c>
      <c r="F265" s="139" t="s">
        <v>123</v>
      </c>
      <c r="G265" s="139"/>
      <c r="H265" s="139"/>
      <c r="I265" s="139"/>
      <c r="J265" s="139"/>
      <c r="K265" s="139"/>
      <c r="L265" s="139"/>
      <c r="M265" s="139"/>
    </row>
    <row r="266" spans="1:13" ht="23.25">
      <c r="A266" s="120"/>
      <c r="B266" s="121">
        <v>85495</v>
      </c>
      <c r="C266" s="122"/>
      <c r="D266" s="123" t="s">
        <v>13</v>
      </c>
      <c r="E266" s="138">
        <v>108100</v>
      </c>
      <c r="F266" s="139">
        <v>8100</v>
      </c>
      <c r="G266" s="139"/>
      <c r="H266" s="139">
        <v>8100</v>
      </c>
      <c r="I266" s="139"/>
      <c r="J266" s="139"/>
      <c r="K266" s="139"/>
      <c r="L266" s="139"/>
      <c r="M266" s="139"/>
    </row>
    <row r="267" spans="1:13" ht="23.25">
      <c r="A267" s="120"/>
      <c r="B267" s="121"/>
      <c r="C267" s="122">
        <v>4260</v>
      </c>
      <c r="D267" s="123" t="s">
        <v>120</v>
      </c>
      <c r="E267" s="138">
        <v>6300</v>
      </c>
      <c r="F267" s="139">
        <v>6300</v>
      </c>
      <c r="G267" s="139"/>
      <c r="H267" s="139">
        <v>8400</v>
      </c>
      <c r="I267" s="139"/>
      <c r="J267" s="139"/>
      <c r="K267" s="139"/>
      <c r="L267" s="139"/>
      <c r="M267" s="139"/>
    </row>
    <row r="268" spans="1:13" ht="23.25">
      <c r="A268" s="120"/>
      <c r="B268" s="121"/>
      <c r="C268" s="122">
        <v>4210</v>
      </c>
      <c r="D268" s="123" t="s">
        <v>119</v>
      </c>
      <c r="E268" s="138">
        <v>1200</v>
      </c>
      <c r="F268" s="139">
        <v>1200</v>
      </c>
      <c r="G268" s="139"/>
      <c r="H268" s="139">
        <v>1200</v>
      </c>
      <c r="I268" s="139"/>
      <c r="J268" s="139"/>
      <c r="K268" s="139"/>
      <c r="L268" s="139"/>
      <c r="M268" s="139"/>
    </row>
    <row r="269" spans="1:13" ht="23.25">
      <c r="A269" s="120"/>
      <c r="B269" s="121"/>
      <c r="C269" s="122">
        <v>4300</v>
      </c>
      <c r="D269" s="123" t="s">
        <v>135</v>
      </c>
      <c r="E269" s="138">
        <v>600</v>
      </c>
      <c r="F269" s="139">
        <v>600</v>
      </c>
      <c r="G269" s="139"/>
      <c r="H269" s="139">
        <v>600</v>
      </c>
      <c r="I269" s="139"/>
      <c r="J269" s="139"/>
      <c r="K269" s="139"/>
      <c r="L269" s="139"/>
      <c r="M269" s="139"/>
    </row>
    <row r="270" spans="1:13" ht="23.25">
      <c r="A270" s="120"/>
      <c r="B270" s="121"/>
      <c r="C270" s="122">
        <v>6057</v>
      </c>
      <c r="D270" s="123" t="s">
        <v>115</v>
      </c>
      <c r="E270" s="138">
        <v>60000</v>
      </c>
      <c r="F270" s="139"/>
      <c r="G270" s="139"/>
      <c r="H270" s="139"/>
      <c r="I270" s="139"/>
      <c r="J270" s="139"/>
      <c r="K270" s="139"/>
      <c r="L270" s="139">
        <v>60000</v>
      </c>
      <c r="M270" s="139">
        <v>60000</v>
      </c>
    </row>
    <row r="271" spans="1:13" ht="23.25">
      <c r="A271" s="120"/>
      <c r="B271" s="121"/>
      <c r="C271" s="122">
        <v>6059</v>
      </c>
      <c r="D271" s="123" t="s">
        <v>115</v>
      </c>
      <c r="E271" s="138">
        <v>40000</v>
      </c>
      <c r="F271" s="139"/>
      <c r="G271" s="139"/>
      <c r="H271" s="139"/>
      <c r="I271" s="139"/>
      <c r="J271" s="139"/>
      <c r="K271" s="139"/>
      <c r="L271" s="139">
        <v>40000</v>
      </c>
      <c r="M271" s="139">
        <v>40000</v>
      </c>
    </row>
    <row r="272" spans="1:255" s="146" customFormat="1" ht="46.5">
      <c r="A272" s="116">
        <v>900</v>
      </c>
      <c r="B272" s="117"/>
      <c r="C272" s="118"/>
      <c r="D272" s="119" t="s">
        <v>206</v>
      </c>
      <c r="E272" s="150">
        <v>3591300</v>
      </c>
      <c r="F272" s="144">
        <v>331300</v>
      </c>
      <c r="G272" s="144">
        <f>G273+G289+G300</f>
        <v>89800</v>
      </c>
      <c r="H272" s="144">
        <v>241500</v>
      </c>
      <c r="I272" s="144"/>
      <c r="J272" s="144"/>
      <c r="K272" s="144"/>
      <c r="L272" s="144">
        <f>L285+L286+L287</f>
        <v>3260000</v>
      </c>
      <c r="M272" s="144">
        <v>3193000</v>
      </c>
      <c r="N272" s="145"/>
      <c r="IU272"/>
    </row>
    <row r="273" spans="1:13" ht="23.25">
      <c r="A273" s="120"/>
      <c r="B273" s="121">
        <v>90001</v>
      </c>
      <c r="C273" s="122"/>
      <c r="D273" s="123" t="s">
        <v>207</v>
      </c>
      <c r="E273" s="138">
        <f>E274+E275+E276+E277+E278+E279+E280+E281+E282+E283+E284+E285+E286</f>
        <v>3379050</v>
      </c>
      <c r="F273" s="139">
        <f>F274+F275+F276+F277+F278+F279+F280+F281+F282+F283+F284</f>
        <v>186050</v>
      </c>
      <c r="G273" s="139">
        <v>67750</v>
      </c>
      <c r="H273" s="139">
        <f>H278+H279+H280+H281+H282+H283+H284</f>
        <v>118300</v>
      </c>
      <c r="I273" s="139"/>
      <c r="J273" s="139"/>
      <c r="K273" s="139"/>
      <c r="L273" s="139"/>
      <c r="M273" s="139"/>
    </row>
    <row r="274" spans="1:13" ht="23.25">
      <c r="A274" s="120"/>
      <c r="B274" s="121"/>
      <c r="C274" s="122">
        <v>4010</v>
      </c>
      <c r="D274" s="123" t="s">
        <v>125</v>
      </c>
      <c r="E274" s="138">
        <v>52000</v>
      </c>
      <c r="F274" s="138">
        <v>52000</v>
      </c>
      <c r="G274" s="139">
        <v>52000</v>
      </c>
      <c r="H274" s="139"/>
      <c r="I274" s="139"/>
      <c r="J274" s="139"/>
      <c r="K274" s="139"/>
      <c r="L274" s="139"/>
      <c r="M274" s="139"/>
    </row>
    <row r="275" spans="1:13" ht="23.25">
      <c r="A275" s="120"/>
      <c r="B275" s="121"/>
      <c r="C275" s="122">
        <v>4040</v>
      </c>
      <c r="D275" s="123" t="s">
        <v>126</v>
      </c>
      <c r="E275" s="138">
        <v>4200</v>
      </c>
      <c r="F275" s="138">
        <v>4200</v>
      </c>
      <c r="G275" s="139">
        <v>4200</v>
      </c>
      <c r="H275" s="139"/>
      <c r="I275" s="139"/>
      <c r="J275" s="139"/>
      <c r="K275" s="139"/>
      <c r="L275" s="139"/>
      <c r="M275" s="139"/>
    </row>
    <row r="276" spans="1:13" ht="23.25">
      <c r="A276" s="120"/>
      <c r="B276" s="121"/>
      <c r="C276" s="122">
        <v>4110</v>
      </c>
      <c r="D276" s="123" t="s">
        <v>127</v>
      </c>
      <c r="E276" s="138">
        <v>10050</v>
      </c>
      <c r="F276" s="138">
        <v>10050</v>
      </c>
      <c r="G276" s="139">
        <v>10050</v>
      </c>
      <c r="H276" s="139"/>
      <c r="I276" s="139"/>
      <c r="J276" s="139"/>
      <c r="K276" s="139"/>
      <c r="L276" s="139"/>
      <c r="M276" s="139"/>
    </row>
    <row r="277" spans="1:13" ht="23.25">
      <c r="A277" s="120"/>
      <c r="B277" s="121"/>
      <c r="C277" s="122">
        <v>4120</v>
      </c>
      <c r="D277" s="123" t="s">
        <v>128</v>
      </c>
      <c r="E277" s="138">
        <v>1500</v>
      </c>
      <c r="F277" s="138">
        <v>1500</v>
      </c>
      <c r="G277" s="139">
        <v>1500</v>
      </c>
      <c r="H277" s="139"/>
      <c r="I277" s="139"/>
      <c r="J277" s="139"/>
      <c r="K277" s="139"/>
      <c r="L277" s="139"/>
      <c r="M277" s="139"/>
    </row>
    <row r="278" spans="1:13" ht="23.25">
      <c r="A278" s="120"/>
      <c r="B278" s="121"/>
      <c r="C278" s="122">
        <v>4210</v>
      </c>
      <c r="D278" s="123" t="s">
        <v>129</v>
      </c>
      <c r="E278" s="138">
        <v>2000</v>
      </c>
      <c r="F278" s="138">
        <v>2000</v>
      </c>
      <c r="G278" s="139"/>
      <c r="H278" s="138">
        <v>2000</v>
      </c>
      <c r="I278" s="139"/>
      <c r="J278" s="139"/>
      <c r="K278" s="139"/>
      <c r="L278" s="139"/>
      <c r="M278" s="139"/>
    </row>
    <row r="279" spans="1:13" ht="23.25">
      <c r="A279" s="120"/>
      <c r="B279" s="121"/>
      <c r="C279" s="122">
        <v>4260</v>
      </c>
      <c r="D279" s="123" t="s">
        <v>120</v>
      </c>
      <c r="E279" s="138">
        <v>92500</v>
      </c>
      <c r="F279" s="138">
        <v>92500</v>
      </c>
      <c r="G279" s="139"/>
      <c r="H279" s="138">
        <v>92500</v>
      </c>
      <c r="I279" s="139"/>
      <c r="J279" s="139"/>
      <c r="K279" s="139"/>
      <c r="L279" s="139"/>
      <c r="M279" s="139"/>
    </row>
    <row r="280" spans="1:13" ht="23.25">
      <c r="A280" s="120"/>
      <c r="B280" s="121"/>
      <c r="C280" s="122">
        <v>4270</v>
      </c>
      <c r="D280" s="123" t="s">
        <v>130</v>
      </c>
      <c r="E280" s="138">
        <v>500</v>
      </c>
      <c r="F280" s="138">
        <v>500</v>
      </c>
      <c r="G280" s="139"/>
      <c r="H280" s="138">
        <v>500</v>
      </c>
      <c r="I280" s="139"/>
      <c r="J280" s="139"/>
      <c r="K280" s="139"/>
      <c r="L280" s="139"/>
      <c r="M280" s="139"/>
    </row>
    <row r="281" spans="1:13" ht="23.25">
      <c r="A281" s="120"/>
      <c r="B281" s="121"/>
      <c r="C281" s="122">
        <v>4300</v>
      </c>
      <c r="D281" s="123" t="s">
        <v>121</v>
      </c>
      <c r="E281" s="138">
        <v>22000</v>
      </c>
      <c r="F281" s="138">
        <v>22000</v>
      </c>
      <c r="G281" s="139"/>
      <c r="H281" s="138">
        <v>22000</v>
      </c>
      <c r="I281" s="139"/>
      <c r="J281" s="139"/>
      <c r="K281" s="139"/>
      <c r="L281" s="139"/>
      <c r="M281" s="139"/>
    </row>
    <row r="282" spans="1:13" ht="23.25">
      <c r="A282" s="120"/>
      <c r="B282" s="121"/>
      <c r="C282" s="122">
        <v>4410</v>
      </c>
      <c r="D282" s="123" t="s">
        <v>159</v>
      </c>
      <c r="E282" s="138">
        <v>100</v>
      </c>
      <c r="F282" s="138">
        <v>100</v>
      </c>
      <c r="G282" s="139"/>
      <c r="H282" s="138">
        <v>100</v>
      </c>
      <c r="I282" s="139"/>
      <c r="J282" s="139"/>
      <c r="K282" s="139"/>
      <c r="L282" s="139"/>
      <c r="M282" s="139"/>
    </row>
    <row r="283" spans="1:13" ht="23.25">
      <c r="A283" s="120"/>
      <c r="B283" s="121"/>
      <c r="C283" s="122">
        <v>4430</v>
      </c>
      <c r="D283" s="123" t="s">
        <v>122</v>
      </c>
      <c r="E283" s="138">
        <v>0</v>
      </c>
      <c r="F283" s="138">
        <v>0</v>
      </c>
      <c r="G283" s="139"/>
      <c r="H283" s="138">
        <v>0</v>
      </c>
      <c r="I283" s="139"/>
      <c r="J283" s="139"/>
      <c r="K283" s="139"/>
      <c r="L283" s="139"/>
      <c r="M283" s="139"/>
    </row>
    <row r="284" spans="1:13" ht="46.5">
      <c r="A284" s="120"/>
      <c r="B284" s="121"/>
      <c r="C284" s="122">
        <v>4440</v>
      </c>
      <c r="D284" s="123" t="s">
        <v>203</v>
      </c>
      <c r="E284" s="138">
        <v>1200</v>
      </c>
      <c r="F284" s="138">
        <v>1200</v>
      </c>
      <c r="G284" s="139"/>
      <c r="H284" s="138">
        <v>1200</v>
      </c>
      <c r="I284" s="139"/>
      <c r="J284" s="139"/>
      <c r="K284" s="139"/>
      <c r="L284" s="139"/>
      <c r="M284" s="139"/>
    </row>
    <row r="285" spans="1:13" ht="23.25">
      <c r="A285" s="120"/>
      <c r="B285" s="121"/>
      <c r="C285" s="122">
        <v>6057</v>
      </c>
      <c r="D285" s="123" t="s">
        <v>115</v>
      </c>
      <c r="E285" s="138">
        <v>1893000</v>
      </c>
      <c r="F285" s="149" t="s">
        <v>123</v>
      </c>
      <c r="G285" s="139"/>
      <c r="H285" s="139"/>
      <c r="I285" s="139"/>
      <c r="J285" s="139"/>
      <c r="K285" s="139"/>
      <c r="L285" s="139">
        <v>1893000</v>
      </c>
      <c r="M285" s="139">
        <v>1893000</v>
      </c>
    </row>
    <row r="286" spans="1:13" ht="23.25">
      <c r="A286" s="120"/>
      <c r="B286" s="121"/>
      <c r="C286" s="122">
        <v>6059</v>
      </c>
      <c r="D286" s="123" t="s">
        <v>115</v>
      </c>
      <c r="E286" s="138">
        <v>1300000</v>
      </c>
      <c r="F286" s="149" t="s">
        <v>123</v>
      </c>
      <c r="G286" s="139"/>
      <c r="H286" s="139"/>
      <c r="I286" s="139"/>
      <c r="J286" s="139"/>
      <c r="K286" s="139"/>
      <c r="L286" s="139">
        <v>1300000</v>
      </c>
      <c r="M286" s="139">
        <v>1300000</v>
      </c>
    </row>
    <row r="287" spans="1:13" ht="23.25">
      <c r="A287" s="120"/>
      <c r="B287" s="121">
        <v>90002</v>
      </c>
      <c r="C287" s="122"/>
      <c r="D287" s="123" t="s">
        <v>208</v>
      </c>
      <c r="E287" s="138">
        <v>67000</v>
      </c>
      <c r="F287" s="149" t="s">
        <v>123</v>
      </c>
      <c r="G287" s="139"/>
      <c r="H287" s="139"/>
      <c r="I287" s="139"/>
      <c r="J287" s="139"/>
      <c r="K287" s="139"/>
      <c r="L287" s="139">
        <v>67000</v>
      </c>
      <c r="M287" s="139"/>
    </row>
    <row r="288" spans="1:13" ht="23.25">
      <c r="A288" s="120"/>
      <c r="B288" s="121"/>
      <c r="C288" s="122">
        <v>6010</v>
      </c>
      <c r="D288" s="123" t="s">
        <v>209</v>
      </c>
      <c r="E288" s="138">
        <v>67000</v>
      </c>
      <c r="F288" s="149" t="s">
        <v>123</v>
      </c>
      <c r="G288" s="139"/>
      <c r="H288" s="139"/>
      <c r="I288" s="139"/>
      <c r="J288" s="139"/>
      <c r="K288" s="139"/>
      <c r="L288" s="139">
        <v>67000</v>
      </c>
      <c r="M288" s="139"/>
    </row>
    <row r="289" spans="1:13" ht="23.25">
      <c r="A289" s="120"/>
      <c r="B289" s="121">
        <v>90015</v>
      </c>
      <c r="C289" s="122"/>
      <c r="D289" s="123" t="s">
        <v>210</v>
      </c>
      <c r="E289" s="138">
        <f>E290+E291+E292+E293+E294+E295+E296+E297</f>
        <v>100900</v>
      </c>
      <c r="F289" s="138">
        <f>F290+F291+F292+F293+F294+F295+F296+F297</f>
        <v>100900</v>
      </c>
      <c r="G289" s="139">
        <v>14100</v>
      </c>
      <c r="H289" s="139">
        <f>H293+H294+H295+H296+H297</f>
        <v>86800</v>
      </c>
      <c r="I289" s="139"/>
      <c r="J289" s="139"/>
      <c r="K289" s="139"/>
      <c r="L289" s="139"/>
      <c r="M289" s="139"/>
    </row>
    <row r="290" spans="1:13" ht="23.25">
      <c r="A290" s="120"/>
      <c r="B290" s="121"/>
      <c r="C290" s="122">
        <v>4110</v>
      </c>
      <c r="D290" s="123" t="s">
        <v>127</v>
      </c>
      <c r="E290" s="138">
        <v>1900</v>
      </c>
      <c r="F290" s="138">
        <v>1900</v>
      </c>
      <c r="G290" s="139">
        <v>1900</v>
      </c>
      <c r="H290" s="139"/>
      <c r="I290" s="139"/>
      <c r="J290" s="139"/>
      <c r="K290" s="139"/>
      <c r="L290" s="139"/>
      <c r="M290" s="139"/>
    </row>
    <row r="291" spans="1:13" ht="23.25">
      <c r="A291" s="120"/>
      <c r="B291" s="121"/>
      <c r="C291" s="122">
        <v>4120</v>
      </c>
      <c r="D291" s="123" t="s">
        <v>128</v>
      </c>
      <c r="E291" s="138">
        <v>200</v>
      </c>
      <c r="F291" s="138">
        <v>200</v>
      </c>
      <c r="G291" s="139">
        <v>200</v>
      </c>
      <c r="H291" s="139"/>
      <c r="I291" s="139"/>
      <c r="J291" s="139"/>
      <c r="K291" s="139"/>
      <c r="L291" s="139"/>
      <c r="M291" s="139"/>
    </row>
    <row r="292" spans="1:13" ht="23.25">
      <c r="A292" s="120"/>
      <c r="B292" s="121"/>
      <c r="C292" s="122">
        <v>4170</v>
      </c>
      <c r="D292" s="123" t="s">
        <v>118</v>
      </c>
      <c r="E292" s="138">
        <v>12000</v>
      </c>
      <c r="F292" s="138">
        <v>12000</v>
      </c>
      <c r="G292" s="139">
        <v>12000</v>
      </c>
      <c r="H292" s="139"/>
      <c r="I292" s="139"/>
      <c r="J292" s="139"/>
      <c r="K292" s="139"/>
      <c r="L292" s="139"/>
      <c r="M292" s="139"/>
    </row>
    <row r="293" spans="1:13" ht="23.25">
      <c r="A293" s="120"/>
      <c r="B293" s="121"/>
      <c r="C293" s="122">
        <v>4210</v>
      </c>
      <c r="D293" s="123" t="s">
        <v>129</v>
      </c>
      <c r="E293" s="138">
        <v>4800</v>
      </c>
      <c r="F293" s="138">
        <v>4800</v>
      </c>
      <c r="G293" s="139"/>
      <c r="H293" s="138">
        <v>4800</v>
      </c>
      <c r="I293" s="139"/>
      <c r="J293" s="139"/>
      <c r="K293" s="139"/>
      <c r="L293" s="139"/>
      <c r="M293" s="139"/>
    </row>
    <row r="294" spans="1:13" ht="23.25">
      <c r="A294" s="120"/>
      <c r="B294" s="121"/>
      <c r="C294" s="122">
        <v>4260</v>
      </c>
      <c r="D294" s="123" t="s">
        <v>120</v>
      </c>
      <c r="E294" s="138">
        <v>72000</v>
      </c>
      <c r="F294" s="138">
        <v>72000</v>
      </c>
      <c r="G294" s="139"/>
      <c r="H294" s="138">
        <v>72000</v>
      </c>
      <c r="I294" s="139"/>
      <c r="J294" s="139"/>
      <c r="K294" s="139"/>
      <c r="L294" s="139"/>
      <c r="M294" s="139"/>
    </row>
    <row r="295" spans="1:13" ht="23.25">
      <c r="A295" s="120"/>
      <c r="B295" s="121"/>
      <c r="C295" s="122">
        <v>4270</v>
      </c>
      <c r="D295" s="123" t="s">
        <v>130</v>
      </c>
      <c r="E295" s="138">
        <v>3700</v>
      </c>
      <c r="F295" s="138">
        <v>3700</v>
      </c>
      <c r="G295" s="139"/>
      <c r="H295" s="138">
        <v>3700</v>
      </c>
      <c r="I295" s="139"/>
      <c r="J295" s="139"/>
      <c r="K295" s="139"/>
      <c r="L295" s="139"/>
      <c r="M295" s="139"/>
    </row>
    <row r="296" spans="1:13" ht="23.25">
      <c r="A296" s="120"/>
      <c r="B296" s="121"/>
      <c r="C296" s="122">
        <v>4410</v>
      </c>
      <c r="D296" s="123" t="s">
        <v>178</v>
      </c>
      <c r="E296" s="138">
        <v>3800</v>
      </c>
      <c r="F296" s="138">
        <v>3800</v>
      </c>
      <c r="G296" s="139"/>
      <c r="H296" s="138">
        <v>3800</v>
      </c>
      <c r="I296" s="139"/>
      <c r="J296" s="139"/>
      <c r="K296" s="139"/>
      <c r="L296" s="139"/>
      <c r="M296" s="139"/>
    </row>
    <row r="297" spans="1:13" ht="23.25">
      <c r="A297" s="120"/>
      <c r="B297" s="121"/>
      <c r="C297" s="122">
        <v>4300</v>
      </c>
      <c r="D297" s="123" t="s">
        <v>135</v>
      </c>
      <c r="E297" s="138">
        <v>2500</v>
      </c>
      <c r="F297" s="138">
        <v>2500</v>
      </c>
      <c r="G297" s="139"/>
      <c r="H297" s="138">
        <v>2500</v>
      </c>
      <c r="I297" s="139"/>
      <c r="J297" s="139"/>
      <c r="K297" s="139"/>
      <c r="L297" s="139"/>
      <c r="M297" s="139"/>
    </row>
    <row r="298" spans="1:13" ht="46.5">
      <c r="A298" s="120"/>
      <c r="B298" s="121">
        <v>90019</v>
      </c>
      <c r="C298" s="122"/>
      <c r="D298" s="123" t="s">
        <v>211</v>
      </c>
      <c r="E298" s="138">
        <v>19200</v>
      </c>
      <c r="F298" s="138">
        <v>19200</v>
      </c>
      <c r="G298" s="139"/>
      <c r="H298" s="138">
        <v>19200</v>
      </c>
      <c r="I298" s="139"/>
      <c r="J298" s="139"/>
      <c r="K298" s="139"/>
      <c r="L298" s="139"/>
      <c r="M298" s="139"/>
    </row>
    <row r="299" spans="1:13" ht="23.25">
      <c r="A299" s="120"/>
      <c r="B299" s="121"/>
      <c r="C299" s="122">
        <v>4300</v>
      </c>
      <c r="D299" s="123" t="s">
        <v>121</v>
      </c>
      <c r="E299" s="138">
        <v>19200</v>
      </c>
      <c r="F299" s="138">
        <v>19200</v>
      </c>
      <c r="G299" s="139"/>
      <c r="H299" s="138">
        <v>19200</v>
      </c>
      <c r="I299" s="139"/>
      <c r="J299" s="139"/>
      <c r="K299" s="139"/>
      <c r="L299" s="139"/>
      <c r="M299" s="139"/>
    </row>
    <row r="300" spans="1:13" ht="23.25">
      <c r="A300" s="120"/>
      <c r="B300" s="121">
        <v>90095</v>
      </c>
      <c r="C300" s="122"/>
      <c r="D300" s="123" t="s">
        <v>13</v>
      </c>
      <c r="E300" s="138">
        <f>E301+E302+E303+E304</f>
        <v>25150</v>
      </c>
      <c r="F300" s="138">
        <f>F301+F302+F303+F304</f>
        <v>25150</v>
      </c>
      <c r="G300" s="139">
        <v>7950</v>
      </c>
      <c r="H300" s="139">
        <v>17200</v>
      </c>
      <c r="I300" s="139"/>
      <c r="J300" s="139"/>
      <c r="K300" s="139"/>
      <c r="L300" s="139"/>
      <c r="M300" s="139"/>
    </row>
    <row r="301" spans="1:13" ht="23.25">
      <c r="A301" s="120"/>
      <c r="B301" s="121"/>
      <c r="C301" s="122">
        <v>4110</v>
      </c>
      <c r="D301" s="123" t="s">
        <v>127</v>
      </c>
      <c r="E301" s="138">
        <v>1050</v>
      </c>
      <c r="F301" s="138">
        <v>1050</v>
      </c>
      <c r="G301" s="139">
        <v>1050</v>
      </c>
      <c r="H301" s="139"/>
      <c r="I301" s="139"/>
      <c r="J301" s="139"/>
      <c r="K301" s="139"/>
      <c r="L301" s="139"/>
      <c r="M301" s="139"/>
    </row>
    <row r="302" spans="1:13" ht="23.25">
      <c r="A302" s="120"/>
      <c r="B302" s="121"/>
      <c r="C302" s="122">
        <v>4170</v>
      </c>
      <c r="D302" s="123" t="s">
        <v>118</v>
      </c>
      <c r="E302" s="138">
        <v>6900</v>
      </c>
      <c r="F302" s="138">
        <v>6900</v>
      </c>
      <c r="G302" s="139">
        <v>6900</v>
      </c>
      <c r="H302" s="139"/>
      <c r="I302" s="139"/>
      <c r="J302" s="139"/>
      <c r="K302" s="139"/>
      <c r="L302" s="139"/>
      <c r="M302" s="139"/>
    </row>
    <row r="303" spans="1:13" ht="23.25">
      <c r="A303" s="120"/>
      <c r="B303" s="121"/>
      <c r="C303" s="122">
        <v>4210</v>
      </c>
      <c r="D303" s="123" t="s">
        <v>129</v>
      </c>
      <c r="E303" s="138">
        <v>12000</v>
      </c>
      <c r="F303" s="138">
        <v>12000</v>
      </c>
      <c r="G303" s="139"/>
      <c r="H303" s="139">
        <v>12000</v>
      </c>
      <c r="I303" s="139"/>
      <c r="J303" s="139"/>
      <c r="K303" s="139"/>
      <c r="L303" s="139"/>
      <c r="M303" s="139"/>
    </row>
    <row r="304" spans="1:13" ht="23.25">
      <c r="A304" s="120"/>
      <c r="B304" s="121"/>
      <c r="C304" s="122">
        <v>4300</v>
      </c>
      <c r="D304" s="123" t="s">
        <v>121</v>
      </c>
      <c r="E304" s="138">
        <v>5200</v>
      </c>
      <c r="F304" s="138">
        <v>5200</v>
      </c>
      <c r="G304" s="139"/>
      <c r="H304" s="139">
        <v>5200</v>
      </c>
      <c r="I304" s="139"/>
      <c r="J304" s="139"/>
      <c r="K304" s="139"/>
      <c r="L304" s="139"/>
      <c r="M304" s="139"/>
    </row>
    <row r="305" spans="1:255" s="146" customFormat="1" ht="46.5">
      <c r="A305" s="116">
        <v>921</v>
      </c>
      <c r="B305" s="117"/>
      <c r="C305" s="118"/>
      <c r="D305" s="119" t="s">
        <v>92</v>
      </c>
      <c r="E305" s="150">
        <f>E306+E315</f>
        <v>491700</v>
      </c>
      <c r="F305" s="150">
        <f>F306+F315</f>
        <v>491700</v>
      </c>
      <c r="G305" s="144">
        <v>52300</v>
      </c>
      <c r="H305" s="144">
        <v>59400</v>
      </c>
      <c r="I305" s="144">
        <v>380000</v>
      </c>
      <c r="J305" s="144"/>
      <c r="K305" s="144"/>
      <c r="L305" s="144"/>
      <c r="M305" s="144"/>
      <c r="N305" s="145"/>
      <c r="IU305"/>
    </row>
    <row r="306" spans="1:13" ht="23.25">
      <c r="A306" s="120"/>
      <c r="B306" s="121">
        <v>92109</v>
      </c>
      <c r="C306" s="122"/>
      <c r="D306" s="123" t="s">
        <v>212</v>
      </c>
      <c r="E306" s="138">
        <f>E307+E308+E309+E310+E311+E312+E313+E314</f>
        <v>111700</v>
      </c>
      <c r="F306" s="138">
        <f>F307+F308+F309+F310+F311+F312+F313+F314</f>
        <v>111700</v>
      </c>
      <c r="G306" s="138">
        <f>G307+G308+G309+G310+G311+G312+G313+G314</f>
        <v>52300</v>
      </c>
      <c r="H306" s="139">
        <v>59400</v>
      </c>
      <c r="I306" s="139"/>
      <c r="J306" s="139"/>
      <c r="K306" s="139"/>
      <c r="L306" s="139"/>
      <c r="M306" s="139"/>
    </row>
    <row r="307" spans="1:13" ht="23.25">
      <c r="A307" s="120"/>
      <c r="B307" s="121"/>
      <c r="C307" s="122">
        <v>4170</v>
      </c>
      <c r="D307" s="123" t="s">
        <v>118</v>
      </c>
      <c r="E307" s="138">
        <v>46500</v>
      </c>
      <c r="F307" s="138">
        <v>46500</v>
      </c>
      <c r="G307" s="138">
        <v>46500</v>
      </c>
      <c r="H307" s="139"/>
      <c r="I307" s="139"/>
      <c r="J307" s="139"/>
      <c r="K307" s="139"/>
      <c r="L307" s="139"/>
      <c r="M307" s="139"/>
    </row>
    <row r="308" spans="1:13" ht="23.25">
      <c r="A308" s="120"/>
      <c r="B308" s="121"/>
      <c r="C308" s="122">
        <v>4110</v>
      </c>
      <c r="D308" s="123" t="s">
        <v>127</v>
      </c>
      <c r="E308" s="138">
        <v>5200</v>
      </c>
      <c r="F308" s="138">
        <v>5200</v>
      </c>
      <c r="G308" s="138">
        <v>5200</v>
      </c>
      <c r="H308" s="139"/>
      <c r="I308" s="139"/>
      <c r="J308" s="139"/>
      <c r="K308" s="139"/>
      <c r="L308" s="139"/>
      <c r="M308" s="139"/>
    </row>
    <row r="309" spans="1:13" ht="23.25">
      <c r="A309" s="120"/>
      <c r="B309" s="121"/>
      <c r="C309" s="122">
        <v>4120</v>
      </c>
      <c r="D309" s="123" t="s">
        <v>128</v>
      </c>
      <c r="E309" s="138">
        <v>600</v>
      </c>
      <c r="F309" s="138">
        <v>600</v>
      </c>
      <c r="G309" s="138">
        <v>600</v>
      </c>
      <c r="H309" s="139"/>
      <c r="I309" s="139"/>
      <c r="J309" s="139"/>
      <c r="K309" s="139"/>
      <c r="L309" s="139"/>
      <c r="M309" s="139"/>
    </row>
    <row r="310" spans="1:13" ht="23.25">
      <c r="A310" s="120"/>
      <c r="B310" s="121"/>
      <c r="C310" s="122">
        <v>4210</v>
      </c>
      <c r="D310" s="123" t="s">
        <v>129</v>
      </c>
      <c r="E310" s="138">
        <v>12000</v>
      </c>
      <c r="F310" s="138">
        <v>12000</v>
      </c>
      <c r="G310" s="139"/>
      <c r="H310" s="139">
        <v>12000</v>
      </c>
      <c r="I310" s="139"/>
      <c r="J310" s="139"/>
      <c r="K310" s="139"/>
      <c r="L310" s="139"/>
      <c r="M310" s="139"/>
    </row>
    <row r="311" spans="1:13" ht="23.25">
      <c r="A311" s="120"/>
      <c r="B311" s="121"/>
      <c r="C311" s="122">
        <v>4260</v>
      </c>
      <c r="D311" s="123" t="s">
        <v>120</v>
      </c>
      <c r="E311" s="138">
        <v>42000</v>
      </c>
      <c r="F311" s="138">
        <v>42000</v>
      </c>
      <c r="G311" s="139"/>
      <c r="H311" s="139">
        <v>42000</v>
      </c>
      <c r="I311" s="139"/>
      <c r="J311" s="139"/>
      <c r="K311" s="139"/>
      <c r="L311" s="139"/>
      <c r="M311" s="139"/>
    </row>
    <row r="312" spans="1:13" ht="23.25">
      <c r="A312" s="120"/>
      <c r="B312" s="121"/>
      <c r="C312" s="122">
        <v>4300</v>
      </c>
      <c r="D312" s="123" t="s">
        <v>121</v>
      </c>
      <c r="E312" s="138">
        <v>1300</v>
      </c>
      <c r="F312" s="138">
        <v>1300</v>
      </c>
      <c r="G312" s="139"/>
      <c r="H312" s="139">
        <v>1300</v>
      </c>
      <c r="I312" s="139"/>
      <c r="J312" s="139"/>
      <c r="K312" s="139"/>
      <c r="L312" s="139"/>
      <c r="M312" s="139"/>
    </row>
    <row r="313" spans="1:13" ht="23.25">
      <c r="A313" s="120"/>
      <c r="B313" s="121"/>
      <c r="C313" s="122">
        <v>4350</v>
      </c>
      <c r="D313" s="123" t="s">
        <v>146</v>
      </c>
      <c r="E313" s="138">
        <v>2600</v>
      </c>
      <c r="F313" s="138">
        <v>2600</v>
      </c>
      <c r="G313" s="139"/>
      <c r="H313" s="139">
        <v>2600</v>
      </c>
      <c r="I313" s="139"/>
      <c r="J313" s="139"/>
      <c r="K313" s="139"/>
      <c r="L313" s="139"/>
      <c r="M313" s="139"/>
    </row>
    <row r="314" spans="1:13" ht="46.5">
      <c r="A314" s="120"/>
      <c r="B314" s="121"/>
      <c r="C314" s="122">
        <v>4370</v>
      </c>
      <c r="D314" s="123" t="s">
        <v>148</v>
      </c>
      <c r="E314" s="138">
        <v>1500</v>
      </c>
      <c r="F314" s="138">
        <v>1500</v>
      </c>
      <c r="G314" s="139"/>
      <c r="H314" s="139">
        <v>1500</v>
      </c>
      <c r="I314" s="139"/>
      <c r="J314" s="139"/>
      <c r="K314" s="139"/>
      <c r="L314" s="139"/>
      <c r="M314" s="139"/>
    </row>
    <row r="315" spans="1:13" ht="23.25">
      <c r="A315" s="120"/>
      <c r="B315" s="121">
        <v>92116</v>
      </c>
      <c r="C315" s="122"/>
      <c r="D315" s="123" t="s">
        <v>213</v>
      </c>
      <c r="E315" s="138">
        <v>380000</v>
      </c>
      <c r="F315" s="139">
        <v>380000</v>
      </c>
      <c r="G315" s="139"/>
      <c r="H315" s="139"/>
      <c r="I315" s="139">
        <v>380000</v>
      </c>
      <c r="J315" s="139"/>
      <c r="K315" s="139"/>
      <c r="L315" s="139"/>
      <c r="M315" s="139"/>
    </row>
    <row r="316" spans="1:13" ht="23.25">
      <c r="A316" s="120"/>
      <c r="B316" s="121"/>
      <c r="C316" s="122">
        <v>4270</v>
      </c>
      <c r="D316" s="123" t="s">
        <v>130</v>
      </c>
      <c r="E316" s="149" t="s">
        <v>123</v>
      </c>
      <c r="F316" s="139"/>
      <c r="G316" s="139"/>
      <c r="H316" s="139"/>
      <c r="I316" s="139"/>
      <c r="J316" s="139"/>
      <c r="K316" s="139"/>
      <c r="L316" s="139"/>
      <c r="M316" s="139"/>
    </row>
    <row r="317" spans="1:13" ht="23.25">
      <c r="A317" s="120"/>
      <c r="B317" s="121"/>
      <c r="C317" s="122">
        <v>2480</v>
      </c>
      <c r="D317" s="123" t="s">
        <v>214</v>
      </c>
      <c r="E317" s="138">
        <v>380000</v>
      </c>
      <c r="F317" s="139">
        <v>380000</v>
      </c>
      <c r="G317" s="139"/>
      <c r="H317" s="139"/>
      <c r="I317" s="139">
        <v>380000</v>
      </c>
      <c r="J317" s="139"/>
      <c r="K317" s="139"/>
      <c r="L317" s="139"/>
      <c r="M317" s="139"/>
    </row>
    <row r="318" spans="1:255" s="146" customFormat="1" ht="23.25">
      <c r="A318" s="116">
        <v>926</v>
      </c>
      <c r="B318" s="117"/>
      <c r="C318" s="118"/>
      <c r="D318" s="119" t="s">
        <v>215</v>
      </c>
      <c r="E318" s="150">
        <f>E319</f>
        <v>82600</v>
      </c>
      <c r="F318" s="150">
        <f>F319</f>
        <v>82600</v>
      </c>
      <c r="G318" s="144">
        <v>5800</v>
      </c>
      <c r="H318" s="144">
        <v>22900</v>
      </c>
      <c r="I318" s="144">
        <v>45000</v>
      </c>
      <c r="J318" s="144">
        <v>8900</v>
      </c>
      <c r="K318" s="144"/>
      <c r="L318" s="144"/>
      <c r="M318" s="144"/>
      <c r="N318" s="145"/>
      <c r="IU318"/>
    </row>
    <row r="319" spans="1:13" ht="46.5">
      <c r="A319" s="120"/>
      <c r="B319" s="121">
        <v>92605</v>
      </c>
      <c r="C319" s="122"/>
      <c r="D319" s="123" t="s">
        <v>216</v>
      </c>
      <c r="E319" s="138">
        <f>E320+E321+E322+E323+E324</f>
        <v>82600</v>
      </c>
      <c r="F319" s="138">
        <f>F320+F321+F322+F323+F324</f>
        <v>82600</v>
      </c>
      <c r="G319" s="139">
        <v>5800</v>
      </c>
      <c r="H319" s="139">
        <v>22900</v>
      </c>
      <c r="I319" s="139">
        <v>45000</v>
      </c>
      <c r="J319" s="139">
        <v>5900</v>
      </c>
      <c r="K319" s="139"/>
      <c r="L319" s="139"/>
      <c r="M319" s="139"/>
    </row>
    <row r="320" spans="1:13" ht="23.25">
      <c r="A320" s="120"/>
      <c r="B320" s="121"/>
      <c r="C320" s="122">
        <v>4170</v>
      </c>
      <c r="D320" s="123" t="s">
        <v>118</v>
      </c>
      <c r="E320" s="138">
        <v>5800</v>
      </c>
      <c r="F320" s="138">
        <v>5800</v>
      </c>
      <c r="G320" s="139">
        <v>5800</v>
      </c>
      <c r="H320" s="139"/>
      <c r="I320" s="139"/>
      <c r="J320" s="139"/>
      <c r="K320" s="139"/>
      <c r="L320" s="139"/>
      <c r="M320" s="139"/>
    </row>
    <row r="321" spans="1:13" ht="46.5">
      <c r="A321" s="120"/>
      <c r="B321" s="121"/>
      <c r="C321" s="122">
        <v>3030</v>
      </c>
      <c r="D321" s="123" t="s">
        <v>157</v>
      </c>
      <c r="E321" s="138">
        <v>8900</v>
      </c>
      <c r="F321" s="138">
        <v>8900</v>
      </c>
      <c r="G321" s="139"/>
      <c r="H321" s="139"/>
      <c r="I321" s="139"/>
      <c r="J321" s="139">
        <v>5900</v>
      </c>
      <c r="K321" s="139"/>
      <c r="L321" s="139"/>
      <c r="M321" s="139"/>
    </row>
    <row r="322" spans="1:13" ht="23.25">
      <c r="A322" s="120"/>
      <c r="B322" s="121"/>
      <c r="C322" s="122">
        <v>4410</v>
      </c>
      <c r="D322" s="123" t="s">
        <v>159</v>
      </c>
      <c r="E322" s="138">
        <v>900</v>
      </c>
      <c r="F322" s="138">
        <v>900</v>
      </c>
      <c r="G322" s="139"/>
      <c r="H322" s="139">
        <v>900</v>
      </c>
      <c r="I322" s="139"/>
      <c r="J322" s="139"/>
      <c r="K322" s="139"/>
      <c r="L322" s="139"/>
      <c r="M322" s="139"/>
    </row>
    <row r="323" spans="1:13" ht="116.25">
      <c r="A323" s="120"/>
      <c r="B323" s="121"/>
      <c r="C323" s="122">
        <v>2830</v>
      </c>
      <c r="D323" s="123" t="s">
        <v>217</v>
      </c>
      <c r="E323" s="138">
        <v>45000</v>
      </c>
      <c r="F323" s="138">
        <v>45000</v>
      </c>
      <c r="G323" s="139"/>
      <c r="H323" s="139"/>
      <c r="I323" s="139">
        <v>45000</v>
      </c>
      <c r="J323" s="139"/>
      <c r="K323" s="139"/>
      <c r="L323" s="139"/>
      <c r="M323" s="139"/>
    </row>
    <row r="324" spans="1:13" ht="23.25">
      <c r="A324" s="120"/>
      <c r="B324" s="121"/>
      <c r="C324" s="122">
        <v>4210</v>
      </c>
      <c r="D324" s="123" t="s">
        <v>129</v>
      </c>
      <c r="E324" s="138">
        <v>22000</v>
      </c>
      <c r="F324" s="138">
        <v>22000</v>
      </c>
      <c r="G324" s="139"/>
      <c r="H324" s="139">
        <v>22000</v>
      </c>
      <c r="I324" s="139"/>
      <c r="J324" s="139"/>
      <c r="K324" s="139"/>
      <c r="L324" s="139"/>
      <c r="M324" s="139"/>
    </row>
    <row r="325" spans="1:13" ht="23.25">
      <c r="A325" s="120"/>
      <c r="B325" s="121"/>
      <c r="C325" s="122"/>
      <c r="D325" s="123"/>
      <c r="E325" s="138"/>
      <c r="F325" s="139"/>
      <c r="G325" s="139"/>
      <c r="H325" s="139"/>
      <c r="I325" s="139"/>
      <c r="J325" s="139"/>
      <c r="K325" s="139"/>
      <c r="L325" s="139"/>
      <c r="M325" s="139"/>
    </row>
    <row r="326" spans="1:255" s="151" customFormat="1" ht="21" customHeight="1">
      <c r="A326" s="283" t="s">
        <v>218</v>
      </c>
      <c r="B326" s="283"/>
      <c r="C326" s="283"/>
      <c r="D326" s="283"/>
      <c r="E326" s="150">
        <f>E14+E25+E39+E44+E56+E93+E96+E110+E113+E117+E203+E218+E254+E272+E305+E318</f>
        <v>16373747</v>
      </c>
      <c r="F326" s="149">
        <f>F14+F25+F39+F44+F56+F93+F96+F110+F113+F117+F203+F218+F254+F272+F305+F318</f>
        <v>11633776</v>
      </c>
      <c r="G326" s="149">
        <v>6263044</v>
      </c>
      <c r="H326" s="149">
        <v>2528238</v>
      </c>
      <c r="I326" s="149">
        <f>I14+I56+I305+I318</f>
        <v>472000</v>
      </c>
      <c r="J326" s="149">
        <f>J25+J56+J96+J117+J203+J218+J254+J318</f>
        <v>2348994</v>
      </c>
      <c r="K326" s="149">
        <f>K110</f>
        <v>21500</v>
      </c>
      <c r="L326" s="149">
        <f>L14+L44+L56+L117+L203+L254+L272</f>
        <v>4739971</v>
      </c>
      <c r="M326" s="149">
        <f>M14+M44+M56+M117+M203+M254+M272</f>
        <v>4672971</v>
      </c>
      <c r="N326" s="58"/>
      <c r="IU326"/>
    </row>
    <row r="327" spans="4:12" ht="21.75">
      <c r="D327" s="152"/>
      <c r="E327" s="153"/>
      <c r="F327" s="60"/>
      <c r="G327" s="60"/>
      <c r="H327" s="60"/>
      <c r="I327" s="60"/>
      <c r="J327" s="60"/>
      <c r="L327"/>
    </row>
    <row r="328" spans="4:12" ht="21.75">
      <c r="D328" s="152"/>
      <c r="E328" s="153"/>
      <c r="F328" s="60"/>
      <c r="G328" s="60"/>
      <c r="H328" s="60"/>
      <c r="I328" s="60"/>
      <c r="J328" s="60"/>
      <c r="L328"/>
    </row>
    <row r="329" s="275" customFormat="1" ht="34.5" customHeight="1">
      <c r="A329" s="275" t="s">
        <v>390</v>
      </c>
    </row>
    <row r="330" s="276" customFormat="1" ht="12.75"/>
    <row r="331" spans="4:12" ht="21.75">
      <c r="D331" s="152"/>
      <c r="E331" s="153"/>
      <c r="F331" s="60"/>
      <c r="G331" s="60"/>
      <c r="H331" s="60"/>
      <c r="I331" s="60"/>
      <c r="J331" s="60"/>
      <c r="L331"/>
    </row>
    <row r="332" spans="4:12" ht="18.75">
      <c r="D332" s="155"/>
      <c r="E332" s="155"/>
      <c r="F332" s="60"/>
      <c r="G332" s="60"/>
      <c r="H332" s="60"/>
      <c r="I332" s="60"/>
      <c r="J332" s="60"/>
      <c r="L332"/>
    </row>
    <row r="333" spans="5:12" ht="18.75">
      <c r="E333" s="155"/>
      <c r="F333" s="60"/>
      <c r="G333" s="60"/>
      <c r="H333" s="60"/>
      <c r="I333" s="60"/>
      <c r="J333" s="60"/>
      <c r="L333"/>
    </row>
    <row r="334" spans="5:12" ht="18.75">
      <c r="E334" s="155"/>
      <c r="F334" s="60"/>
      <c r="G334" s="60"/>
      <c r="H334" s="60"/>
      <c r="I334" s="60"/>
      <c r="J334" s="60"/>
      <c r="L334"/>
    </row>
    <row r="335" spans="5:12" ht="18.75">
      <c r="E335" s="155"/>
      <c r="F335" s="60"/>
      <c r="G335" s="60"/>
      <c r="H335" s="60"/>
      <c r="I335" s="60"/>
      <c r="J335" s="60"/>
      <c r="L335"/>
    </row>
    <row r="336" spans="5:12" ht="18.75">
      <c r="E336" s="155"/>
      <c r="F336" s="60"/>
      <c r="G336" s="60"/>
      <c r="H336" s="60"/>
      <c r="I336" s="60"/>
      <c r="J336" s="60"/>
      <c r="L336"/>
    </row>
    <row r="337" spans="5:12" ht="18.75">
      <c r="E337" s="155"/>
      <c r="F337" s="60"/>
      <c r="G337" s="60"/>
      <c r="H337" s="60"/>
      <c r="I337" s="60"/>
      <c r="J337" s="60"/>
      <c r="L337"/>
    </row>
    <row r="338" spans="5:12" ht="18.75">
      <c r="E338" s="155"/>
      <c r="F338" s="60"/>
      <c r="G338" s="60"/>
      <c r="H338" s="60"/>
      <c r="I338" s="60"/>
      <c r="J338" s="60"/>
      <c r="L338"/>
    </row>
    <row r="339" spans="5:12" ht="18.75">
      <c r="E339" s="155"/>
      <c r="F339" s="60"/>
      <c r="G339" s="60"/>
      <c r="H339" s="60"/>
      <c r="I339" s="60"/>
      <c r="J339" s="60"/>
      <c r="L339"/>
    </row>
    <row r="340" spans="5:12" ht="18.75">
      <c r="E340" s="155"/>
      <c r="F340" s="60"/>
      <c r="G340" s="60"/>
      <c r="H340" s="60"/>
      <c r="I340" s="60"/>
      <c r="J340" s="60"/>
      <c r="L340"/>
    </row>
    <row r="341" spans="5:12" ht="18.75">
      <c r="E341" s="155"/>
      <c r="F341" s="60"/>
      <c r="G341" s="60"/>
      <c r="H341" s="60"/>
      <c r="I341" s="60"/>
      <c r="J341" s="60"/>
      <c r="L341"/>
    </row>
    <row r="342" spans="5:12" ht="18.75">
      <c r="E342" s="155"/>
      <c r="F342" s="60"/>
      <c r="G342" s="60"/>
      <c r="H342" s="60"/>
      <c r="I342" s="60"/>
      <c r="J342" s="60"/>
      <c r="L342"/>
    </row>
    <row r="343" spans="5:12" ht="18.75">
      <c r="E343" s="155"/>
      <c r="F343" s="60"/>
      <c r="G343" s="60"/>
      <c r="H343" s="60"/>
      <c r="I343" s="60"/>
      <c r="J343" s="60"/>
      <c r="L343"/>
    </row>
    <row r="344" spans="5:12" ht="18.75">
      <c r="E344" s="155"/>
      <c r="F344" s="60"/>
      <c r="G344" s="60"/>
      <c r="H344" s="60"/>
      <c r="I344" s="60"/>
      <c r="J344" s="60"/>
      <c r="L344"/>
    </row>
    <row r="345" spans="5:12" ht="18.75">
      <c r="E345" s="155"/>
      <c r="F345" s="60"/>
      <c r="G345" s="60"/>
      <c r="H345" s="60"/>
      <c r="I345" s="60"/>
      <c r="J345" s="60"/>
      <c r="L345"/>
    </row>
    <row r="346" spans="5:12" ht="18.75">
      <c r="E346" s="155"/>
      <c r="F346" s="60"/>
      <c r="G346" s="60"/>
      <c r="H346" s="60"/>
      <c r="I346" s="60"/>
      <c r="J346" s="60"/>
      <c r="L346"/>
    </row>
    <row r="347" spans="5:12" ht="18.75">
      <c r="E347" s="155"/>
      <c r="F347" s="60"/>
      <c r="G347" s="60"/>
      <c r="H347" s="60"/>
      <c r="I347" s="60"/>
      <c r="J347" s="60"/>
      <c r="L347"/>
    </row>
    <row r="348" spans="5:12" ht="18.75">
      <c r="E348" s="155"/>
      <c r="F348" s="60"/>
      <c r="G348" s="60"/>
      <c r="H348" s="60"/>
      <c r="I348" s="60"/>
      <c r="J348" s="60"/>
      <c r="L348"/>
    </row>
    <row r="349" spans="5:12" ht="18.75">
      <c r="E349" s="155"/>
      <c r="F349" s="60"/>
      <c r="G349" s="60"/>
      <c r="H349" s="60"/>
      <c r="I349" s="60"/>
      <c r="J349" s="60"/>
      <c r="L349"/>
    </row>
    <row r="350" spans="5:12" ht="18.75">
      <c r="E350" s="155"/>
      <c r="F350" s="60"/>
      <c r="G350" s="60"/>
      <c r="H350" s="60"/>
      <c r="I350" s="60"/>
      <c r="J350" s="60"/>
      <c r="L350"/>
    </row>
    <row r="351" spans="5:12" ht="18.75">
      <c r="E351" s="155"/>
      <c r="F351" s="60"/>
      <c r="G351" s="60"/>
      <c r="H351" s="60"/>
      <c r="I351" s="60"/>
      <c r="J351" s="60"/>
      <c r="L351"/>
    </row>
    <row r="352" spans="5:12" ht="18.75">
      <c r="E352" s="155"/>
      <c r="F352" s="60"/>
      <c r="G352" s="60"/>
      <c r="H352" s="60"/>
      <c r="I352" s="60"/>
      <c r="J352" s="60"/>
      <c r="L352"/>
    </row>
    <row r="353" spans="5:12" ht="18.75">
      <c r="E353" s="155"/>
      <c r="L353"/>
    </row>
    <row r="354" spans="5:12" ht="18.75">
      <c r="E354" s="155"/>
      <c r="L354"/>
    </row>
    <row r="355" spans="5:12" ht="18.75">
      <c r="E355" s="155"/>
      <c r="L355"/>
    </row>
    <row r="356" spans="5:12" ht="18.75">
      <c r="E356" s="155"/>
      <c r="L356"/>
    </row>
    <row r="357" spans="5:12" ht="18.75">
      <c r="E357" s="155"/>
      <c r="L357"/>
    </row>
    <row r="358" spans="5:12" ht="18.75">
      <c r="E358" s="155"/>
      <c r="L358"/>
    </row>
    <row r="359" spans="5:12" ht="18.75">
      <c r="E359" s="155"/>
      <c r="L359"/>
    </row>
    <row r="360" spans="5:12" ht="18.75">
      <c r="E360" s="155"/>
      <c r="L360"/>
    </row>
    <row r="361" spans="5:12" ht="18.75">
      <c r="E361" s="155"/>
      <c r="L361"/>
    </row>
    <row r="362" spans="5:12" ht="18.75">
      <c r="E362" s="155"/>
      <c r="L362"/>
    </row>
    <row r="363" spans="5:12" ht="18.75">
      <c r="E363" s="155"/>
      <c r="L363"/>
    </row>
    <row r="364" spans="5:12" ht="18.75">
      <c r="E364" s="155"/>
      <c r="L364"/>
    </row>
    <row r="365" spans="5:12" ht="18.75">
      <c r="E365" s="155"/>
      <c r="L365"/>
    </row>
    <row r="366" spans="5:12" ht="18.75">
      <c r="E366" s="155"/>
      <c r="L366"/>
    </row>
    <row r="367" spans="5:12" ht="18.75">
      <c r="E367" s="155"/>
      <c r="L367"/>
    </row>
    <row r="368" spans="5:12" ht="18.75">
      <c r="E368" s="155"/>
      <c r="L368"/>
    </row>
    <row r="369" spans="5:12" ht="18.75">
      <c r="E369" s="155"/>
      <c r="L369"/>
    </row>
    <row r="370" spans="5:12" ht="18.75">
      <c r="E370" s="155"/>
      <c r="L370"/>
    </row>
    <row r="371" spans="5:12" ht="18.75">
      <c r="E371" s="155"/>
      <c r="L371"/>
    </row>
    <row r="372" spans="5:12" ht="18.75">
      <c r="E372" s="155"/>
      <c r="L372"/>
    </row>
    <row r="373" spans="5:12" ht="18.75">
      <c r="E373" s="155"/>
      <c r="L373"/>
    </row>
    <row r="374" spans="5:12" ht="18.75">
      <c r="E374" s="155"/>
      <c r="L374"/>
    </row>
    <row r="375" spans="5:12" ht="18.75">
      <c r="E375" s="155"/>
      <c r="L375"/>
    </row>
    <row r="376" spans="5:12" ht="18.75">
      <c r="E376" s="155"/>
      <c r="L376"/>
    </row>
    <row r="377" spans="5:12" ht="18.75">
      <c r="E377" s="155"/>
      <c r="L377"/>
    </row>
    <row r="378" spans="5:12" ht="18.75">
      <c r="E378" s="155"/>
      <c r="L378"/>
    </row>
    <row r="379" spans="5:12" ht="18.75">
      <c r="E379" s="155"/>
      <c r="L379"/>
    </row>
    <row r="380" spans="5:12" ht="18.75">
      <c r="E380" s="155"/>
      <c r="L380"/>
    </row>
    <row r="381" spans="5:12" ht="18.75">
      <c r="E381" s="155"/>
      <c r="L381"/>
    </row>
    <row r="382" spans="5:12" ht="18.75">
      <c r="E382" s="155"/>
      <c r="L382"/>
    </row>
    <row r="383" spans="5:12" ht="18.75">
      <c r="E383" s="155"/>
      <c r="L383"/>
    </row>
    <row r="384" ht="18.75">
      <c r="E384" s="155"/>
    </row>
    <row r="385" ht="18.75">
      <c r="E385" s="155"/>
    </row>
    <row r="386" ht="18.75">
      <c r="E386" s="155"/>
    </row>
    <row r="387" ht="18.75">
      <c r="E387" s="155"/>
    </row>
    <row r="388" ht="18.75">
      <c r="E388" s="155"/>
    </row>
    <row r="389" ht="18.75">
      <c r="E389" s="155"/>
    </row>
    <row r="390" ht="18.75">
      <c r="E390" s="155"/>
    </row>
    <row r="391" ht="18.75">
      <c r="E391" s="155"/>
    </row>
    <row r="392" ht="18.75">
      <c r="E392" s="155"/>
    </row>
    <row r="393" ht="18.75">
      <c r="E393" s="155"/>
    </row>
    <row r="394" ht="18.75">
      <c r="E394" s="155"/>
    </row>
    <row r="395" ht="18.75">
      <c r="E395" s="155"/>
    </row>
    <row r="396" ht="18.75">
      <c r="E396" s="155"/>
    </row>
    <row r="397" ht="18.75">
      <c r="E397" s="155"/>
    </row>
    <row r="398" ht="18.75">
      <c r="E398" s="155"/>
    </row>
    <row r="399" ht="18.75">
      <c r="E399" s="155"/>
    </row>
    <row r="400" ht="18.75">
      <c r="E400" s="155"/>
    </row>
    <row r="401" ht="18.75">
      <c r="E401" s="155"/>
    </row>
    <row r="402" ht="18.75">
      <c r="E402" s="155"/>
    </row>
    <row r="403" ht="18.75">
      <c r="E403" s="155"/>
    </row>
    <row r="404" ht="18.75">
      <c r="E404" s="155"/>
    </row>
    <row r="405" ht="18.75">
      <c r="E405" s="155"/>
    </row>
    <row r="406" ht="18.75">
      <c r="E406" s="155"/>
    </row>
    <row r="407" ht="18.75">
      <c r="E407" s="155"/>
    </row>
    <row r="408" ht="18.75">
      <c r="E408" s="155"/>
    </row>
    <row r="409" ht="18.75">
      <c r="E409" s="155"/>
    </row>
    <row r="410" ht="18.75">
      <c r="E410" s="155"/>
    </row>
    <row r="411" ht="18.75">
      <c r="E411" s="155"/>
    </row>
    <row r="412" ht="18.75">
      <c r="E412" s="155"/>
    </row>
    <row r="413" ht="18.75">
      <c r="E413" s="155"/>
    </row>
    <row r="414" ht="18.75">
      <c r="E414" s="155"/>
    </row>
    <row r="415" ht="18.75">
      <c r="E415" s="155"/>
    </row>
    <row r="416" ht="18.75">
      <c r="E416" s="155"/>
    </row>
    <row r="417" ht="18.75">
      <c r="E417" s="155"/>
    </row>
    <row r="418" ht="18.75">
      <c r="E418" s="155"/>
    </row>
    <row r="419" ht="18.75">
      <c r="E419" s="155"/>
    </row>
    <row r="420" ht="18.75">
      <c r="E420" s="155"/>
    </row>
    <row r="421" ht="18.75">
      <c r="E421" s="155"/>
    </row>
    <row r="422" ht="18.75">
      <c r="E422" s="155"/>
    </row>
    <row r="423" ht="18.75">
      <c r="E423" s="155"/>
    </row>
    <row r="424" ht="18.75">
      <c r="E424" s="155"/>
    </row>
    <row r="425" ht="18.75">
      <c r="E425" s="155"/>
    </row>
    <row r="426" ht="18.75">
      <c r="E426" s="155"/>
    </row>
    <row r="427" ht="18.75">
      <c r="E427" s="155"/>
    </row>
    <row r="428" ht="18.75">
      <c r="E428" s="155"/>
    </row>
    <row r="429" ht="18.75">
      <c r="E429" s="155"/>
    </row>
    <row r="430" ht="18.75">
      <c r="E430" s="155"/>
    </row>
    <row r="431" ht="18.75">
      <c r="E431" s="155"/>
    </row>
    <row r="432" ht="18.75">
      <c r="E432" s="155"/>
    </row>
    <row r="433" ht="18.75">
      <c r="E433" s="155"/>
    </row>
    <row r="434" ht="18.75">
      <c r="E434" s="155"/>
    </row>
    <row r="435" ht="18.75">
      <c r="E435" s="155"/>
    </row>
    <row r="436" ht="18.75">
      <c r="E436" s="155"/>
    </row>
    <row r="437" ht="18.75">
      <c r="E437" s="155"/>
    </row>
    <row r="438" ht="18.75">
      <c r="E438" s="155"/>
    </row>
    <row r="439" ht="18.75">
      <c r="E439" s="155"/>
    </row>
    <row r="440" spans="5:13" ht="18.75">
      <c r="E440" s="155"/>
      <c r="L440" s="156"/>
      <c r="M440" s="157"/>
    </row>
    <row r="441" spans="5:13" ht="18.75">
      <c r="E441" s="155"/>
      <c r="L441" s="156"/>
      <c r="M441" s="157"/>
    </row>
    <row r="442" spans="5:13" ht="18.75">
      <c r="E442" s="158"/>
      <c r="F442"/>
      <c r="G442"/>
      <c r="H442"/>
      <c r="I442"/>
      <c r="J442"/>
      <c r="K442"/>
      <c r="L442" s="156"/>
      <c r="M442" s="157"/>
    </row>
    <row r="443" spans="5:14" ht="18.75">
      <c r="E443" s="158"/>
      <c r="F443"/>
      <c r="G443"/>
      <c r="H443"/>
      <c r="I443"/>
      <c r="J443"/>
      <c r="K443"/>
      <c r="L443" s="156"/>
      <c r="M443" s="157"/>
      <c r="N443" s="159"/>
    </row>
    <row r="444" spans="5:14" ht="18.75">
      <c r="E444" s="158"/>
      <c r="F444"/>
      <c r="G444"/>
      <c r="H444"/>
      <c r="I444"/>
      <c r="J444"/>
      <c r="K444"/>
      <c r="L444" s="156"/>
      <c r="M444" s="157"/>
      <c r="N444" s="160"/>
    </row>
    <row r="445" spans="5:14" ht="102">
      <c r="E445" s="158"/>
      <c r="F445"/>
      <c r="G445"/>
      <c r="H445"/>
      <c r="I445"/>
      <c r="J445"/>
      <c r="K445"/>
      <c r="L445" s="156"/>
      <c r="M445" s="157"/>
      <c r="N445" s="161" t="s">
        <v>219</v>
      </c>
    </row>
    <row r="446" spans="5:14" ht="18.75">
      <c r="E446" s="158"/>
      <c r="F446"/>
      <c r="G446"/>
      <c r="H446"/>
      <c r="I446"/>
      <c r="J446"/>
      <c r="K446"/>
      <c r="L446" s="156"/>
      <c r="M446" s="157"/>
      <c r="N446" s="115">
        <v>19</v>
      </c>
    </row>
    <row r="447" spans="5:14" ht="18.75">
      <c r="E447" s="158"/>
      <c r="F447"/>
      <c r="G447"/>
      <c r="H447"/>
      <c r="I447"/>
      <c r="J447"/>
      <c r="K447"/>
      <c r="L447" s="156"/>
      <c r="M447" s="157"/>
      <c r="N447" s="115"/>
    </row>
    <row r="448" spans="1:14" ht="18.75">
      <c r="A448" s="162" t="s">
        <v>220</v>
      </c>
      <c r="B448" s="163"/>
      <c r="C448" s="163"/>
      <c r="D448" s="164"/>
      <c r="E448" s="155"/>
      <c r="J448"/>
      <c r="K448"/>
      <c r="L448" s="156"/>
      <c r="M448" s="157"/>
      <c r="N448" s="115"/>
    </row>
    <row r="449" spans="1:14" ht="15" customHeight="1">
      <c r="A449" s="277" t="s">
        <v>221</v>
      </c>
      <c r="B449" s="277"/>
      <c r="C449" s="277"/>
      <c r="D449" s="277"/>
      <c r="E449" s="155"/>
      <c r="J449"/>
      <c r="K449"/>
      <c r="L449" s="156"/>
      <c r="M449" s="157"/>
      <c r="N449" s="115"/>
    </row>
    <row r="450" spans="5:14" ht="15" customHeight="1">
      <c r="E450" s="155"/>
      <c r="J450"/>
      <c r="K450"/>
      <c r="L450" s="156"/>
      <c r="M450" s="157"/>
      <c r="N450" s="115"/>
    </row>
    <row r="451" spans="1:14" ht="1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115"/>
    </row>
    <row r="452" spans="1:14" ht="1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115"/>
    </row>
    <row r="453" spans="1:1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115"/>
    </row>
    <row r="454" spans="1:1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115"/>
    </row>
    <row r="455" spans="1:1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115"/>
    </row>
    <row r="456" spans="1:1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115"/>
    </row>
    <row r="457" spans="1:1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115"/>
    </row>
    <row r="458" spans="1:1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115"/>
    </row>
    <row r="459" spans="1:1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115"/>
    </row>
    <row r="460" spans="1:1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115"/>
    </row>
    <row r="461" spans="1:1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115"/>
    </row>
    <row r="462" spans="1:1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115"/>
    </row>
    <row r="463" spans="1:1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115"/>
    </row>
    <row r="464" spans="1:1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115"/>
    </row>
    <row r="465" spans="1:1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115"/>
    </row>
    <row r="466" spans="1:1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115"/>
    </row>
    <row r="467" spans="1:1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115"/>
    </row>
    <row r="468" spans="1:1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115"/>
    </row>
    <row r="469" spans="1:1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115"/>
    </row>
    <row r="470" spans="1:1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115"/>
    </row>
    <row r="471" spans="1:1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115"/>
    </row>
    <row r="472" spans="1:1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115"/>
    </row>
    <row r="473" spans="1:1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115"/>
    </row>
    <row r="474" spans="1:1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115"/>
    </row>
    <row r="475" spans="1:1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115"/>
    </row>
    <row r="476" spans="1:1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115"/>
    </row>
    <row r="477" spans="1:1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115"/>
    </row>
    <row r="478" spans="1:1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115"/>
    </row>
    <row r="479" spans="1:1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115"/>
    </row>
    <row r="480" spans="1:1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115"/>
    </row>
    <row r="481" spans="1:1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115"/>
    </row>
    <row r="482" spans="1:1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115"/>
    </row>
    <row r="483" spans="1:1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115"/>
    </row>
    <row r="484" spans="1:1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115"/>
    </row>
    <row r="485" spans="1:1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115"/>
    </row>
    <row r="486" spans="1:1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115"/>
    </row>
    <row r="487" spans="1:1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115"/>
    </row>
    <row r="488" spans="1:1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115"/>
    </row>
    <row r="489" spans="1:1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115"/>
    </row>
    <row r="490" spans="1:1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115"/>
    </row>
    <row r="491" spans="1:1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115"/>
    </row>
    <row r="492" spans="1:1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115"/>
    </row>
    <row r="493" spans="1:1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115"/>
    </row>
    <row r="494" spans="1:1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115"/>
    </row>
    <row r="495" spans="1:1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115"/>
    </row>
    <row r="496" spans="1:1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115"/>
    </row>
    <row r="497" spans="1:1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115"/>
    </row>
    <row r="498" spans="1:1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115"/>
    </row>
    <row r="499" spans="1:1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115"/>
    </row>
    <row r="500" spans="1:1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115"/>
    </row>
    <row r="501" spans="1:1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115"/>
    </row>
    <row r="502" spans="1:1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115"/>
    </row>
    <row r="503" spans="1:1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115"/>
    </row>
    <row r="504" spans="1:1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115"/>
    </row>
    <row r="505" spans="1:1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115"/>
    </row>
    <row r="506" spans="1:1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115"/>
    </row>
    <row r="507" spans="1:1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115"/>
    </row>
    <row r="508" spans="1:1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115"/>
    </row>
    <row r="509" spans="1:1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115"/>
    </row>
    <row r="510" spans="1:1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115"/>
    </row>
    <row r="511" spans="1:1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115"/>
    </row>
    <row r="512" spans="1:1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115"/>
    </row>
    <row r="513" spans="1:1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115"/>
    </row>
    <row r="514" spans="1:1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115"/>
    </row>
    <row r="515" spans="1:1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115"/>
    </row>
    <row r="516" spans="1:1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115"/>
    </row>
    <row r="517" spans="1:1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115"/>
    </row>
    <row r="518" spans="1:1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115"/>
    </row>
    <row r="519" spans="1:1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115"/>
    </row>
    <row r="520" spans="1:1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115"/>
    </row>
    <row r="521" spans="1:1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115"/>
    </row>
    <row r="522" spans="1:1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115"/>
    </row>
    <row r="523" spans="1:1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115"/>
    </row>
    <row r="524" spans="1:1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115"/>
    </row>
    <row r="525" spans="1:1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115"/>
    </row>
    <row r="526" spans="1:1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115"/>
    </row>
    <row r="527" spans="1:1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115"/>
    </row>
    <row r="528" spans="1:1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115"/>
    </row>
    <row r="529" spans="1:1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115"/>
    </row>
    <row r="530" spans="1:1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115"/>
    </row>
    <row r="531" spans="1:1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127"/>
    </row>
    <row r="532" spans="1:1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133"/>
    </row>
    <row r="533" spans="1:1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133"/>
    </row>
    <row r="534" spans="1:1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133"/>
    </row>
    <row r="535" spans="1:1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133"/>
    </row>
    <row r="536" spans="1:1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133"/>
    </row>
    <row r="537" spans="1:1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133"/>
    </row>
    <row r="538" spans="1:1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133"/>
    </row>
    <row r="539" spans="1:1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133"/>
    </row>
    <row r="540" spans="1:1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133"/>
    </row>
    <row r="541" spans="1:1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133"/>
    </row>
    <row r="542" spans="1:1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137"/>
    </row>
    <row r="543" spans="1:1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165"/>
    </row>
    <row r="544" spans="1:13" ht="12.7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7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7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7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7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7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7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7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7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7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7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7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7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7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7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7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7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7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7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7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7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7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7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7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7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7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7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7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7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7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7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7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7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7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75">
      <c r="A578"/>
      <c r="B578"/>
      <c r="C578"/>
      <c r="D578"/>
      <c r="E578"/>
      <c r="F578"/>
      <c r="G578"/>
      <c r="H578"/>
      <c r="I578"/>
      <c r="J578"/>
      <c r="K578"/>
      <c r="L578"/>
      <c r="M578"/>
    </row>
  </sheetData>
  <sheetProtection/>
  <mergeCells count="14">
    <mergeCell ref="F11:F12"/>
    <mergeCell ref="G11:K11"/>
    <mergeCell ref="L11:M11"/>
    <mergeCell ref="A326:D326"/>
    <mergeCell ref="A329:IV329"/>
    <mergeCell ref="A330:IV330"/>
    <mergeCell ref="A449:D449"/>
    <mergeCell ref="A1:N1"/>
    <mergeCell ref="A10:A12"/>
    <mergeCell ref="B10:B12"/>
    <mergeCell ref="C10:C12"/>
    <mergeCell ref="D10:D12"/>
    <mergeCell ref="E10:E12"/>
    <mergeCell ref="F10:M10"/>
  </mergeCells>
  <printOptions horizontalCentered="1"/>
  <pageMargins left="0.23611111111111113" right="0.23611111111111113" top="0.31527777777777777" bottom="0.15763888888888888" header="0.5118055555555556" footer="0.5118055555555556"/>
  <pageSetup horizontalDpi="300" verticalDpi="300" orientation="landscape" paperSize="9" scale="50" r:id="rId1"/>
  <rowBreaks count="1" manualBreakCount="1">
    <brk id="4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Layout" workbookViewId="0" topLeftCell="D13">
      <selection activeCell="E10" sqref="E10"/>
    </sheetView>
  </sheetViews>
  <sheetFormatPr defaultColWidth="9.00390625" defaultRowHeight="12.75"/>
  <cols>
    <col min="1" max="1" width="8.75390625" style="57" customWidth="1"/>
    <col min="2" max="2" width="6.875" style="57" customWidth="1"/>
    <col min="3" max="3" width="11.875" style="57" customWidth="1"/>
    <col min="4" max="4" width="14.75390625" style="57" customWidth="1"/>
    <col min="5" max="5" width="52.375" style="57" customWidth="1"/>
    <col min="6" max="6" width="16.625" style="57" customWidth="1"/>
    <col min="7" max="7" width="12.75390625" style="57" customWidth="1"/>
    <col min="8" max="8" width="13.25390625" style="57" customWidth="1"/>
    <col min="9" max="9" width="13.375" style="57" customWidth="1"/>
    <col min="10" max="10" width="13.125" style="57" customWidth="1"/>
    <col min="11" max="11" width="14.375" style="57" customWidth="1"/>
    <col min="12" max="12" width="21.375" style="57" customWidth="1"/>
    <col min="13" max="16384" width="9.125" style="57" customWidth="1"/>
  </cols>
  <sheetData>
    <row r="1" spans="1:12" ht="17.25" customHeight="1">
      <c r="A1" s="284" t="s">
        <v>240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0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 t="s">
        <v>222</v>
      </c>
    </row>
    <row r="3" spans="1:13" s="68" customFormat="1" ht="19.5" customHeight="1">
      <c r="A3" s="274" t="s">
        <v>223</v>
      </c>
      <c r="B3" s="274" t="s">
        <v>2</v>
      </c>
      <c r="C3" s="274" t="s">
        <v>224</v>
      </c>
      <c r="D3" s="274" t="s">
        <v>225</v>
      </c>
      <c r="E3" s="285" t="s">
        <v>241</v>
      </c>
      <c r="F3" s="285" t="s">
        <v>242</v>
      </c>
      <c r="G3" s="286" t="s">
        <v>243</v>
      </c>
      <c r="H3" s="286"/>
      <c r="I3" s="286"/>
      <c r="J3" s="286"/>
      <c r="K3" s="286"/>
      <c r="L3" s="285" t="s">
        <v>244</v>
      </c>
      <c r="M3" s="163"/>
    </row>
    <row r="4" spans="1:13" s="68" customFormat="1" ht="19.5" customHeight="1">
      <c r="A4" s="274"/>
      <c r="B4" s="274"/>
      <c r="C4" s="274"/>
      <c r="D4" s="274"/>
      <c r="E4" s="285"/>
      <c r="F4" s="285"/>
      <c r="G4" s="285" t="s">
        <v>227</v>
      </c>
      <c r="H4" s="285" t="s">
        <v>228</v>
      </c>
      <c r="I4" s="285"/>
      <c r="J4" s="285"/>
      <c r="K4" s="285"/>
      <c r="L4" s="285"/>
      <c r="M4" s="163"/>
    </row>
    <row r="5" spans="1:13" s="68" customFormat="1" ht="29.25" customHeight="1">
      <c r="A5" s="274"/>
      <c r="B5" s="274"/>
      <c r="C5" s="274"/>
      <c r="D5" s="274"/>
      <c r="E5" s="285"/>
      <c r="F5" s="285"/>
      <c r="G5" s="285"/>
      <c r="H5" s="285" t="s">
        <v>229</v>
      </c>
      <c r="I5" s="285" t="s">
        <v>230</v>
      </c>
      <c r="J5" s="285" t="s">
        <v>245</v>
      </c>
      <c r="K5" s="285" t="s">
        <v>231</v>
      </c>
      <c r="L5" s="285"/>
      <c r="M5" s="163"/>
    </row>
    <row r="6" spans="1:13" s="68" customFormat="1" ht="19.5" customHeight="1">
      <c r="A6" s="274"/>
      <c r="B6" s="274"/>
      <c r="C6" s="274"/>
      <c r="D6" s="274"/>
      <c r="E6" s="285"/>
      <c r="F6" s="285"/>
      <c r="G6" s="285"/>
      <c r="H6" s="285"/>
      <c r="I6" s="285"/>
      <c r="J6" s="285"/>
      <c r="K6" s="285"/>
      <c r="L6" s="285"/>
      <c r="M6" s="163"/>
    </row>
    <row r="7" spans="1:13" s="68" customFormat="1" ht="19.5" customHeight="1">
      <c r="A7" s="274"/>
      <c r="B7" s="274"/>
      <c r="C7" s="274"/>
      <c r="D7" s="274"/>
      <c r="E7" s="285"/>
      <c r="F7" s="285"/>
      <c r="G7" s="285"/>
      <c r="H7" s="285"/>
      <c r="I7" s="285"/>
      <c r="J7" s="285"/>
      <c r="K7" s="285"/>
      <c r="L7" s="285"/>
      <c r="M7" s="163"/>
    </row>
    <row r="8" spans="1:13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63"/>
    </row>
    <row r="9" spans="1:13" ht="51" customHeight="1">
      <c r="A9" s="173">
        <v>1</v>
      </c>
      <c r="B9" s="174">
        <v>10</v>
      </c>
      <c r="C9" s="175">
        <v>1010</v>
      </c>
      <c r="D9" s="176">
        <v>6050</v>
      </c>
      <c r="E9" s="177" t="s">
        <v>246</v>
      </c>
      <c r="F9" s="177"/>
      <c r="G9" s="176">
        <v>10000</v>
      </c>
      <c r="H9" s="176">
        <v>10000</v>
      </c>
      <c r="I9" s="176"/>
      <c r="J9" s="178"/>
      <c r="K9" s="176"/>
      <c r="L9" s="173" t="s">
        <v>233</v>
      </c>
      <c r="M9" s="179"/>
    </row>
    <row r="10" spans="1:13" ht="51" customHeight="1">
      <c r="A10" s="173">
        <v>2</v>
      </c>
      <c r="B10" s="174">
        <v>10</v>
      </c>
      <c r="C10" s="175">
        <v>1010</v>
      </c>
      <c r="D10" s="176">
        <v>6050</v>
      </c>
      <c r="E10" s="177" t="s">
        <v>386</v>
      </c>
      <c r="F10" s="177">
        <v>291359</v>
      </c>
      <c r="G10" s="176"/>
      <c r="H10" s="176"/>
      <c r="I10" s="176"/>
      <c r="J10" s="178"/>
      <c r="K10" s="176"/>
      <c r="L10" s="173" t="s">
        <v>233</v>
      </c>
      <c r="M10" s="179"/>
    </row>
    <row r="11" spans="1:13" ht="51" customHeight="1">
      <c r="A11" s="173">
        <v>3</v>
      </c>
      <c r="B11" s="174">
        <v>10</v>
      </c>
      <c r="C11" s="175">
        <v>1010</v>
      </c>
      <c r="D11" s="176">
        <v>6050</v>
      </c>
      <c r="E11" s="177" t="s">
        <v>247</v>
      </c>
      <c r="F11" s="177"/>
      <c r="G11" s="176">
        <v>100000</v>
      </c>
      <c r="H11" s="176">
        <v>10000</v>
      </c>
      <c r="I11" s="176"/>
      <c r="J11" s="178">
        <v>90000</v>
      </c>
      <c r="K11" s="176"/>
      <c r="L11" s="173" t="s">
        <v>233</v>
      </c>
      <c r="M11" s="179"/>
    </row>
    <row r="12" spans="1:13" ht="51" customHeight="1">
      <c r="A12" s="180">
        <v>4</v>
      </c>
      <c r="B12" s="181">
        <v>700</v>
      </c>
      <c r="C12" s="175">
        <v>70095</v>
      </c>
      <c r="D12" s="182" t="s">
        <v>253</v>
      </c>
      <c r="E12" s="170" t="s">
        <v>389</v>
      </c>
      <c r="F12" s="170"/>
      <c r="G12" s="182">
        <v>684000</v>
      </c>
      <c r="H12" s="182">
        <v>231000</v>
      </c>
      <c r="I12" s="182"/>
      <c r="J12" s="183"/>
      <c r="K12" s="182">
        <v>453000</v>
      </c>
      <c r="L12" s="180"/>
      <c r="M12" s="179"/>
    </row>
    <row r="13" spans="1:13" ht="51" customHeight="1">
      <c r="A13" s="180">
        <v>4</v>
      </c>
      <c r="B13" s="181">
        <v>750</v>
      </c>
      <c r="C13" s="175">
        <v>75023</v>
      </c>
      <c r="D13" s="182">
        <v>6050</v>
      </c>
      <c r="E13" s="170" t="s">
        <v>232</v>
      </c>
      <c r="F13" s="170"/>
      <c r="G13" s="182">
        <v>26704</v>
      </c>
      <c r="H13" s="182">
        <v>26704</v>
      </c>
      <c r="I13" s="182"/>
      <c r="J13" s="183"/>
      <c r="K13" s="182"/>
      <c r="L13" s="180" t="s">
        <v>233</v>
      </c>
      <c r="M13" s="179"/>
    </row>
    <row r="14" spans="1:13" ht="48.75" customHeight="1">
      <c r="A14" s="184">
        <v>5</v>
      </c>
      <c r="B14" s="168">
        <v>750</v>
      </c>
      <c r="C14" s="168">
        <v>75023</v>
      </c>
      <c r="D14" s="168">
        <v>6060</v>
      </c>
      <c r="E14" s="185" t="s">
        <v>151</v>
      </c>
      <c r="F14" s="185"/>
      <c r="G14" s="168">
        <v>5500</v>
      </c>
      <c r="H14" s="168">
        <v>5500</v>
      </c>
      <c r="I14" s="168"/>
      <c r="J14" s="186" t="s">
        <v>249</v>
      </c>
      <c r="K14" s="168"/>
      <c r="L14" s="184" t="s">
        <v>233</v>
      </c>
      <c r="M14" s="179"/>
    </row>
    <row r="15" spans="1:13" ht="48.75" customHeight="1">
      <c r="A15" s="184">
        <v>6</v>
      </c>
      <c r="B15" s="168">
        <v>801</v>
      </c>
      <c r="C15" s="168">
        <v>80101</v>
      </c>
      <c r="D15" s="168">
        <v>6050</v>
      </c>
      <c r="E15" s="185" t="s">
        <v>250</v>
      </c>
      <c r="F15" s="169">
        <v>204704</v>
      </c>
      <c r="G15" s="168"/>
      <c r="H15" s="168"/>
      <c r="I15" s="168"/>
      <c r="J15" s="186"/>
      <c r="K15" s="168"/>
      <c r="L15" s="184" t="s">
        <v>233</v>
      </c>
      <c r="M15" s="179"/>
    </row>
    <row r="16" spans="1:13" ht="48.75" customHeight="1">
      <c r="A16" s="184">
        <v>7</v>
      </c>
      <c r="B16" s="168">
        <v>801</v>
      </c>
      <c r="C16" s="168">
        <v>80104</v>
      </c>
      <c r="D16" s="168">
        <v>6050</v>
      </c>
      <c r="E16" s="185" t="s">
        <v>383</v>
      </c>
      <c r="F16" s="169"/>
      <c r="G16" s="168">
        <v>17704</v>
      </c>
      <c r="H16" s="168">
        <v>17704</v>
      </c>
      <c r="I16" s="168"/>
      <c r="J16" s="187"/>
      <c r="K16" s="168"/>
      <c r="L16" s="184" t="s">
        <v>233</v>
      </c>
      <c r="M16" s="179"/>
    </row>
    <row r="17" spans="1:13" ht="48.75" customHeight="1">
      <c r="A17" s="184">
        <v>8</v>
      </c>
      <c r="B17" s="168">
        <v>851</v>
      </c>
      <c r="C17" s="168">
        <v>85121</v>
      </c>
      <c r="D17" s="168">
        <v>6050</v>
      </c>
      <c r="E17" s="185" t="s">
        <v>251</v>
      </c>
      <c r="F17" s="169"/>
      <c r="G17" s="168">
        <v>40000</v>
      </c>
      <c r="H17" s="168">
        <v>40000</v>
      </c>
      <c r="I17" s="168"/>
      <c r="J17" s="187"/>
      <c r="K17" s="168"/>
      <c r="L17" s="184" t="s">
        <v>233</v>
      </c>
      <c r="M17" s="179"/>
    </row>
    <row r="18" spans="1:13" ht="59.25" customHeight="1">
      <c r="A18" s="184">
        <v>9</v>
      </c>
      <c r="B18" s="168">
        <v>854</v>
      </c>
      <c r="C18" s="168">
        <v>85495</v>
      </c>
      <c r="D18" s="168" t="s">
        <v>248</v>
      </c>
      <c r="E18" s="169" t="s">
        <v>252</v>
      </c>
      <c r="F18" s="169">
        <v>100000</v>
      </c>
      <c r="G18" s="168"/>
      <c r="H18" s="168"/>
      <c r="I18" s="168"/>
      <c r="J18" s="170"/>
      <c r="K18" s="168"/>
      <c r="L18" s="184" t="s">
        <v>233</v>
      </c>
      <c r="M18" s="179"/>
    </row>
    <row r="19" spans="1:13" ht="70.5" customHeight="1">
      <c r="A19" s="184">
        <v>10</v>
      </c>
      <c r="B19" s="168">
        <v>900</v>
      </c>
      <c r="C19" s="168">
        <v>90001</v>
      </c>
      <c r="D19" s="168" t="s">
        <v>253</v>
      </c>
      <c r="E19" s="169" t="s">
        <v>254</v>
      </c>
      <c r="F19" s="169">
        <v>3193000</v>
      </c>
      <c r="G19" s="168"/>
      <c r="H19" s="168"/>
      <c r="I19" s="168"/>
      <c r="J19" s="170"/>
      <c r="K19" s="168"/>
      <c r="L19" s="184" t="s">
        <v>233</v>
      </c>
      <c r="M19" s="179"/>
    </row>
    <row r="20" spans="1:13" ht="22.5" customHeight="1">
      <c r="A20" s="287" t="s">
        <v>234</v>
      </c>
      <c r="B20" s="287"/>
      <c r="C20" s="287"/>
      <c r="D20" s="287"/>
      <c r="E20" s="287"/>
      <c r="F20" s="188">
        <f>F10+F15+F18+F19</f>
        <v>3789063</v>
      </c>
      <c r="G20" s="171">
        <f>G9+G11+G12+G13+G14+G16+G17</f>
        <v>883908</v>
      </c>
      <c r="H20" s="171">
        <f>H9+H11+H12+H13+H14+H16+H17</f>
        <v>340908</v>
      </c>
      <c r="I20" s="171"/>
      <c r="J20" s="171">
        <v>90000</v>
      </c>
      <c r="K20" s="171">
        <v>453000</v>
      </c>
      <c r="L20" s="188" t="s">
        <v>123</v>
      </c>
      <c r="M20" s="179"/>
    </row>
    <row r="21" spans="1:13" ht="12.7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ht="12.75">
      <c r="A22" s="57" t="s">
        <v>235</v>
      </c>
    </row>
    <row r="23" ht="12.75">
      <c r="A23" s="57" t="s">
        <v>236</v>
      </c>
    </row>
    <row r="24" ht="12.75">
      <c r="A24" s="57" t="s">
        <v>237</v>
      </c>
    </row>
    <row r="25" ht="12.75">
      <c r="A25" s="57" t="s">
        <v>238</v>
      </c>
    </row>
    <row r="27" ht="14.25">
      <c r="A27" s="172" t="s">
        <v>239</v>
      </c>
    </row>
  </sheetData>
  <sheetProtection/>
  <mergeCells count="16">
    <mergeCell ref="H4:K4"/>
    <mergeCell ref="H5:H7"/>
    <mergeCell ref="I5:I7"/>
    <mergeCell ref="J5:J7"/>
    <mergeCell ref="K5:K7"/>
    <mergeCell ref="A20:E20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 scale="53" r:id="rId1"/>
  <headerFooter alignWithMargins="0">
    <oddHeader>&amp;R&amp;9Załącznik nr3
do Uchwały Rady Gminy nr 4/15/2011
z dnia.16.02.2011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view="pageLayout" workbookViewId="0" topLeftCell="A6">
      <selection activeCell="J38" sqref="J38"/>
    </sheetView>
  </sheetViews>
  <sheetFormatPr defaultColWidth="10.25390625" defaultRowHeight="12.75"/>
  <cols>
    <col min="1" max="1" width="3.625" style="189" customWidth="1"/>
    <col min="2" max="2" width="19.875" style="189" customWidth="1"/>
    <col min="3" max="3" width="8.25390625" style="189" customWidth="1"/>
    <col min="4" max="4" width="10.375" style="189" customWidth="1"/>
    <col min="5" max="5" width="9.25390625" style="189" customWidth="1"/>
    <col min="6" max="6" width="10.625" style="189" customWidth="1"/>
    <col min="7" max="7" width="8.875" style="189" customWidth="1"/>
    <col min="8" max="8" width="9.25390625" style="189" customWidth="1"/>
    <col min="9" max="9" width="8.75390625" style="189" customWidth="1"/>
    <col min="10" max="11" width="7.75390625" style="189" customWidth="1"/>
    <col min="12" max="12" width="9.75390625" style="189" customWidth="1"/>
    <col min="13" max="13" width="11.75390625" style="189" customWidth="1"/>
    <col min="14" max="14" width="10.375" style="189" customWidth="1"/>
    <col min="15" max="15" width="1.25" style="189" customWidth="1"/>
    <col min="16" max="16" width="11.25390625" style="189" customWidth="1"/>
    <col min="17" max="17" width="11.00390625" style="189" customWidth="1"/>
    <col min="18" max="18" width="0" style="0" hidden="1" customWidth="1"/>
    <col min="19" max="16384" width="10.25390625" style="189" customWidth="1"/>
  </cols>
  <sheetData>
    <row r="1" spans="1:17" ht="29.25" customHeight="1">
      <c r="A1" s="288" t="s">
        <v>255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0.5" customHeight="1">
      <c r="A2" s="289" t="s">
        <v>223</v>
      </c>
      <c r="B2" s="289" t="s">
        <v>256</v>
      </c>
      <c r="C2" s="290" t="s">
        <v>257</v>
      </c>
      <c r="D2" s="290" t="s">
        <v>258</v>
      </c>
      <c r="E2" s="290" t="s">
        <v>259</v>
      </c>
      <c r="F2" s="289" t="s">
        <v>260</v>
      </c>
      <c r="G2" s="289"/>
      <c r="H2" s="289" t="s">
        <v>226</v>
      </c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0.5" customHeight="1">
      <c r="A3" s="289"/>
      <c r="B3" s="289"/>
      <c r="C3" s="290"/>
      <c r="D3" s="290"/>
      <c r="E3" s="290"/>
      <c r="F3" s="290" t="s">
        <v>261</v>
      </c>
      <c r="G3" s="290" t="s">
        <v>262</v>
      </c>
      <c r="H3" s="289">
        <v>2011</v>
      </c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0.5" customHeight="1">
      <c r="A4" s="289"/>
      <c r="B4" s="289"/>
      <c r="C4" s="290"/>
      <c r="D4" s="290"/>
      <c r="E4" s="290"/>
      <c r="F4" s="290"/>
      <c r="G4" s="290"/>
      <c r="H4" s="290" t="s">
        <v>263</v>
      </c>
      <c r="I4" s="289" t="s">
        <v>105</v>
      </c>
      <c r="J4" s="289"/>
      <c r="K4" s="289"/>
      <c r="L4" s="289"/>
      <c r="M4" s="289"/>
      <c r="N4" s="289"/>
      <c r="O4" s="289"/>
      <c r="P4" s="289"/>
      <c r="Q4" s="289"/>
    </row>
    <row r="5" spans="1:17" ht="14.25" customHeight="1">
      <c r="A5" s="289"/>
      <c r="B5" s="289"/>
      <c r="C5" s="290"/>
      <c r="D5" s="290"/>
      <c r="E5" s="290"/>
      <c r="F5" s="290"/>
      <c r="G5" s="290"/>
      <c r="H5" s="290"/>
      <c r="I5" s="289" t="s">
        <v>264</v>
      </c>
      <c r="J5" s="289"/>
      <c r="K5" s="289"/>
      <c r="L5" s="289"/>
      <c r="M5" s="289" t="s">
        <v>265</v>
      </c>
      <c r="N5" s="289"/>
      <c r="O5" s="289"/>
      <c r="P5" s="289"/>
      <c r="Q5" s="289"/>
    </row>
    <row r="6" spans="1:17" ht="12.75" customHeight="1">
      <c r="A6" s="289"/>
      <c r="B6" s="289"/>
      <c r="C6" s="290"/>
      <c r="D6" s="290"/>
      <c r="E6" s="290"/>
      <c r="F6" s="290"/>
      <c r="G6" s="290"/>
      <c r="H6" s="290"/>
      <c r="I6" s="290" t="s">
        <v>266</v>
      </c>
      <c r="J6" s="289" t="s">
        <v>267</v>
      </c>
      <c r="K6" s="289"/>
      <c r="L6" s="289"/>
      <c r="M6" s="290" t="s">
        <v>268</v>
      </c>
      <c r="N6" s="290" t="s">
        <v>267</v>
      </c>
      <c r="O6" s="290"/>
      <c r="P6" s="290"/>
      <c r="Q6" s="290"/>
    </row>
    <row r="7" spans="1:17" ht="48" customHeight="1">
      <c r="A7" s="289"/>
      <c r="B7" s="289"/>
      <c r="C7" s="290"/>
      <c r="D7" s="290"/>
      <c r="E7" s="290"/>
      <c r="F7" s="290"/>
      <c r="G7" s="290"/>
      <c r="H7" s="290"/>
      <c r="I7" s="290"/>
      <c r="J7" s="190" t="s">
        <v>269</v>
      </c>
      <c r="K7" s="190" t="s">
        <v>270</v>
      </c>
      <c r="L7" s="190" t="s">
        <v>271</v>
      </c>
      <c r="M7" s="290"/>
      <c r="N7" s="290" t="s">
        <v>269</v>
      </c>
      <c r="O7" s="290"/>
      <c r="P7" s="190" t="s">
        <v>270</v>
      </c>
      <c r="Q7" s="190" t="s">
        <v>272</v>
      </c>
    </row>
    <row r="8" spans="1:17" ht="7.5" customHeight="1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91">
        <v>7</v>
      </c>
      <c r="H8" s="191">
        <v>8</v>
      </c>
      <c r="I8" s="191">
        <v>9</v>
      </c>
      <c r="J8" s="191">
        <v>10</v>
      </c>
      <c r="K8" s="191">
        <v>11</v>
      </c>
      <c r="L8" s="191">
        <v>12</v>
      </c>
      <c r="M8" s="191">
        <v>13</v>
      </c>
      <c r="N8" s="291">
        <v>14</v>
      </c>
      <c r="O8" s="291"/>
      <c r="P8" s="191">
        <v>15</v>
      </c>
      <c r="Q8" s="191">
        <v>16</v>
      </c>
    </row>
    <row r="9" spans="1:17" ht="14.25" customHeight="1">
      <c r="A9" s="292"/>
      <c r="B9" s="192" t="s">
        <v>273</v>
      </c>
      <c r="C9" s="293" t="s">
        <v>274</v>
      </c>
      <c r="D9" s="293"/>
      <c r="E9" s="293"/>
      <c r="F9" s="2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7" ht="12.75">
      <c r="A10" s="292"/>
      <c r="B10" s="192" t="s">
        <v>275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7" ht="12.75">
      <c r="A11" s="292"/>
      <c r="B11" s="192" t="s">
        <v>276</v>
      </c>
      <c r="C11" s="293" t="s">
        <v>277</v>
      </c>
      <c r="D11" s="293"/>
      <c r="E11" s="293"/>
      <c r="F11" s="2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7" ht="12.75">
      <c r="A12" s="292"/>
      <c r="B12" s="192" t="s">
        <v>278</v>
      </c>
      <c r="C12" s="293" t="s">
        <v>279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193"/>
      <c r="O12" s="193"/>
      <c r="P12" s="193"/>
      <c r="Q12" s="193"/>
    </row>
    <row r="13" spans="1:19" ht="12.75">
      <c r="A13" s="292"/>
      <c r="B13" s="192" t="s">
        <v>280</v>
      </c>
      <c r="C13" s="192"/>
      <c r="D13" s="258">
        <v>90090001</v>
      </c>
      <c r="E13" s="192">
        <v>3405233</v>
      </c>
      <c r="F13" s="192">
        <v>1388535</v>
      </c>
      <c r="G13" s="192">
        <v>2016698</v>
      </c>
      <c r="H13" s="192">
        <v>3193000</v>
      </c>
      <c r="I13" s="192">
        <v>1300000</v>
      </c>
      <c r="J13" s="192">
        <v>1230000</v>
      </c>
      <c r="K13" s="192"/>
      <c r="L13" s="192">
        <v>70000</v>
      </c>
      <c r="M13" s="192">
        <v>1893000</v>
      </c>
      <c r="N13" s="294"/>
      <c r="O13" s="294"/>
      <c r="P13" s="192"/>
      <c r="Q13" s="192">
        <v>1893000</v>
      </c>
      <c r="S13" s="189" t="s">
        <v>281</v>
      </c>
    </row>
    <row r="14" spans="1:17" ht="12.75">
      <c r="A14" s="292"/>
      <c r="B14" s="192" t="s">
        <v>282</v>
      </c>
      <c r="C14" s="295"/>
      <c r="D14" s="296" t="s">
        <v>384</v>
      </c>
      <c r="E14" s="192">
        <v>212233</v>
      </c>
      <c r="F14" s="192">
        <v>88535</v>
      </c>
      <c r="G14" s="192">
        <v>123698</v>
      </c>
      <c r="H14" s="295"/>
      <c r="I14" s="295"/>
      <c r="J14" s="295"/>
      <c r="K14" s="295"/>
      <c r="L14" s="295"/>
      <c r="M14" s="295"/>
      <c r="N14" s="295"/>
      <c r="O14" s="295"/>
      <c r="P14" s="295"/>
      <c r="Q14" s="295"/>
    </row>
    <row r="15" spans="1:17" ht="12.75">
      <c r="A15" s="292"/>
      <c r="B15" s="192" t="s">
        <v>283</v>
      </c>
      <c r="C15" s="295"/>
      <c r="D15" s="297"/>
      <c r="E15" s="192">
        <v>3193000</v>
      </c>
      <c r="F15" s="192">
        <v>1300000</v>
      </c>
      <c r="G15" s="192">
        <v>1893000</v>
      </c>
      <c r="H15" s="295"/>
      <c r="I15" s="295"/>
      <c r="J15" s="295"/>
      <c r="K15" s="295"/>
      <c r="L15" s="295"/>
      <c r="M15" s="295"/>
      <c r="N15" s="295"/>
      <c r="O15" s="295"/>
      <c r="P15" s="295"/>
      <c r="Q15" s="295"/>
    </row>
    <row r="16" spans="1:17" ht="12.75">
      <c r="A16" s="292"/>
      <c r="B16" s="192" t="s">
        <v>284</v>
      </c>
      <c r="C16" s="295"/>
      <c r="D16" s="297"/>
      <c r="E16" s="192"/>
      <c r="F16" s="192"/>
      <c r="G16" s="192"/>
      <c r="H16" s="295"/>
      <c r="I16" s="295"/>
      <c r="J16" s="295"/>
      <c r="K16" s="295"/>
      <c r="L16" s="295"/>
      <c r="M16" s="295"/>
      <c r="N16" s="295"/>
      <c r="O16" s="295"/>
      <c r="P16" s="295"/>
      <c r="Q16" s="295"/>
    </row>
    <row r="17" spans="1:17" ht="12.75">
      <c r="A17" s="292"/>
      <c r="B17" s="192"/>
      <c r="C17" s="295"/>
      <c r="D17" s="298"/>
      <c r="E17" s="192"/>
      <c r="F17" s="192"/>
      <c r="G17" s="192"/>
      <c r="H17" s="295"/>
      <c r="I17" s="295"/>
      <c r="J17" s="295"/>
      <c r="K17" s="295"/>
      <c r="L17" s="295"/>
      <c r="M17" s="295"/>
      <c r="N17" s="295"/>
      <c r="O17" s="295"/>
      <c r="P17" s="295"/>
      <c r="Q17" s="295"/>
    </row>
    <row r="18" spans="1:256" ht="12.75">
      <c r="A18" s="292"/>
      <c r="B18" s="192" t="s">
        <v>273</v>
      </c>
      <c r="C18" s="293" t="s">
        <v>274</v>
      </c>
      <c r="D18" s="293"/>
      <c r="E18" s="293"/>
      <c r="F18" s="2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7" ht="12.75">
      <c r="A19" s="292"/>
      <c r="B19" s="192" t="s">
        <v>275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ht="12.75">
      <c r="A20" s="292"/>
      <c r="B20" s="192" t="s">
        <v>276</v>
      </c>
      <c r="C20" s="293" t="s">
        <v>285</v>
      </c>
      <c r="D20" s="293"/>
      <c r="E20" s="293"/>
      <c r="F20" s="2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8" s="195" customFormat="1" ht="12.75">
      <c r="A21" s="292"/>
      <c r="B21" s="192" t="s">
        <v>278</v>
      </c>
      <c r="C21" s="293" t="s">
        <v>286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193"/>
      <c r="O21" s="193"/>
      <c r="P21" s="193"/>
      <c r="Q21" s="193"/>
      <c r="R21"/>
    </row>
    <row r="22" spans="1:19" ht="12.75">
      <c r="A22" s="292"/>
      <c r="B22" s="192" t="s">
        <v>280</v>
      </c>
      <c r="C22" s="192"/>
      <c r="D22" s="192" t="s">
        <v>287</v>
      </c>
      <c r="E22" s="192">
        <v>690000</v>
      </c>
      <c r="F22" s="192">
        <v>237000</v>
      </c>
      <c r="G22" s="192">
        <v>453000</v>
      </c>
      <c r="H22" s="192">
        <v>684000</v>
      </c>
      <c r="I22" s="192">
        <v>231000</v>
      </c>
      <c r="J22" s="192"/>
      <c r="K22" s="192"/>
      <c r="L22" s="192">
        <v>231000</v>
      </c>
      <c r="M22" s="192">
        <v>453000</v>
      </c>
      <c r="N22" s="294"/>
      <c r="O22" s="294"/>
      <c r="P22" s="192"/>
      <c r="Q22" s="192">
        <v>453000</v>
      </c>
      <c r="S22" s="189" t="s">
        <v>288</v>
      </c>
    </row>
    <row r="23" spans="1:17" ht="12.75">
      <c r="A23" s="292"/>
      <c r="B23" s="192" t="s">
        <v>289</v>
      </c>
      <c r="C23" s="295"/>
      <c r="D23" s="296" t="s">
        <v>385</v>
      </c>
      <c r="E23" s="192">
        <v>6000</v>
      </c>
      <c r="F23" s="192">
        <v>6000</v>
      </c>
      <c r="G23" s="192">
        <v>0</v>
      </c>
      <c r="H23" s="295"/>
      <c r="I23" s="295"/>
      <c r="J23" s="295"/>
      <c r="K23" s="295"/>
      <c r="L23" s="295"/>
      <c r="M23" s="295"/>
      <c r="N23" s="295"/>
      <c r="O23" s="295"/>
      <c r="P23" s="295"/>
      <c r="Q23" s="295"/>
    </row>
    <row r="24" spans="1:17" ht="12.75">
      <c r="A24" s="292"/>
      <c r="B24" s="192" t="s">
        <v>283</v>
      </c>
      <c r="C24" s="295"/>
      <c r="D24" s="297"/>
      <c r="E24" s="192">
        <v>684000</v>
      </c>
      <c r="F24" s="192">
        <v>231000</v>
      </c>
      <c r="G24" s="192">
        <v>453000</v>
      </c>
      <c r="H24" s="295"/>
      <c r="I24" s="295"/>
      <c r="J24" s="295"/>
      <c r="K24" s="295"/>
      <c r="L24" s="295"/>
      <c r="M24" s="295"/>
      <c r="N24" s="295"/>
      <c r="O24" s="295"/>
      <c r="P24" s="295"/>
      <c r="Q24" s="295"/>
    </row>
    <row r="25" spans="1:17" ht="12.75">
      <c r="A25" s="292"/>
      <c r="B25" s="192" t="s">
        <v>284</v>
      </c>
      <c r="C25" s="295"/>
      <c r="D25" s="297"/>
      <c r="E25" s="192"/>
      <c r="F25" s="192"/>
      <c r="G25" s="192"/>
      <c r="H25" s="295"/>
      <c r="I25" s="295"/>
      <c r="J25" s="295"/>
      <c r="K25" s="295"/>
      <c r="L25" s="295"/>
      <c r="M25" s="295"/>
      <c r="N25" s="295"/>
      <c r="O25" s="295"/>
      <c r="P25" s="295"/>
      <c r="Q25" s="295"/>
    </row>
    <row r="26" spans="1:17" ht="9" customHeight="1">
      <c r="A26" s="292"/>
      <c r="B26" s="192"/>
      <c r="C26" s="295"/>
      <c r="D26" s="298"/>
      <c r="E26" s="192"/>
      <c r="F26" s="192"/>
      <c r="G26" s="192"/>
      <c r="H26" s="295"/>
      <c r="I26" s="295"/>
      <c r="J26" s="295"/>
      <c r="K26" s="295"/>
      <c r="L26" s="295"/>
      <c r="M26" s="295"/>
      <c r="N26" s="295"/>
      <c r="O26" s="295"/>
      <c r="P26" s="295"/>
      <c r="Q26" s="295"/>
    </row>
    <row r="27" spans="2:18" ht="11.25">
      <c r="B27" s="192" t="s">
        <v>276</v>
      </c>
      <c r="C27" s="192"/>
      <c r="D27" s="196" t="s">
        <v>290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</row>
    <row r="28" spans="2:18" ht="11.25">
      <c r="B28" s="192" t="s">
        <v>278</v>
      </c>
      <c r="C28" s="192"/>
      <c r="D28" s="194" t="s">
        <v>291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6"/>
      <c r="R28" s="196"/>
    </row>
    <row r="29" spans="2:18" ht="11.25">
      <c r="B29" s="192" t="s">
        <v>280</v>
      </c>
      <c r="C29" s="192"/>
      <c r="D29" s="258">
        <v>85485495</v>
      </c>
      <c r="E29" s="192">
        <v>100000</v>
      </c>
      <c r="F29" s="192">
        <v>40000</v>
      </c>
      <c r="G29" s="192">
        <v>60000</v>
      </c>
      <c r="H29" s="192">
        <v>100000</v>
      </c>
      <c r="I29" s="192">
        <v>40000</v>
      </c>
      <c r="J29" s="192"/>
      <c r="K29" s="192"/>
      <c r="L29" s="192">
        <v>40000</v>
      </c>
      <c r="M29" s="192">
        <v>60000</v>
      </c>
      <c r="N29" s="192"/>
      <c r="O29" s="294"/>
      <c r="P29" s="294"/>
      <c r="Q29" s="196"/>
      <c r="R29" s="196"/>
    </row>
    <row r="30" spans="2:18" ht="11.25">
      <c r="B30" s="192" t="s">
        <v>289</v>
      </c>
      <c r="C30" s="192"/>
      <c r="D30" s="296" t="s">
        <v>384</v>
      </c>
      <c r="E30" s="192"/>
      <c r="F30" s="192"/>
      <c r="G30" s="192"/>
      <c r="H30" s="192"/>
      <c r="I30" s="295"/>
      <c r="J30" s="295"/>
      <c r="K30" s="295"/>
      <c r="L30" s="295"/>
      <c r="M30" s="295"/>
      <c r="N30" s="295"/>
      <c r="O30" s="295"/>
      <c r="P30" s="295"/>
      <c r="Q30" s="194"/>
      <c r="R30" s="194"/>
    </row>
    <row r="31" spans="2:19" ht="12.75">
      <c r="B31" s="192" t="s">
        <v>283</v>
      </c>
      <c r="C31" s="192"/>
      <c r="D31" s="297"/>
      <c r="E31" s="192"/>
      <c r="F31" s="192">
        <v>40000</v>
      </c>
      <c r="G31" s="192">
        <v>60000</v>
      </c>
      <c r="H31" s="192">
        <v>100000</v>
      </c>
      <c r="I31" s="295"/>
      <c r="J31" s="295"/>
      <c r="K31" s="295"/>
      <c r="L31" s="295"/>
      <c r="M31" s="295"/>
      <c r="N31" s="295"/>
      <c r="O31" s="295"/>
      <c r="P31" s="295"/>
      <c r="Q31" s="192">
        <v>60000</v>
      </c>
      <c r="S31" s="189" t="s">
        <v>281</v>
      </c>
    </row>
    <row r="32" spans="2:17" ht="12.75">
      <c r="B32" s="192" t="s">
        <v>284</v>
      </c>
      <c r="C32" s="192"/>
      <c r="D32" s="297"/>
      <c r="E32" s="192"/>
      <c r="F32" s="192"/>
      <c r="G32" s="192"/>
      <c r="H32" s="192"/>
      <c r="I32" s="295"/>
      <c r="J32" s="295"/>
      <c r="K32" s="295"/>
      <c r="L32" s="295"/>
      <c r="M32" s="295"/>
      <c r="N32" s="295"/>
      <c r="O32" s="295"/>
      <c r="P32" s="295"/>
      <c r="Q32" s="295"/>
    </row>
    <row r="33" spans="2:17" ht="12.75">
      <c r="B33" s="192"/>
      <c r="C33" s="192"/>
      <c r="D33" s="298"/>
      <c r="E33" s="192"/>
      <c r="F33" s="192"/>
      <c r="G33" s="192"/>
      <c r="H33" s="192"/>
      <c r="I33" s="295"/>
      <c r="J33" s="295"/>
      <c r="K33" s="295"/>
      <c r="L33" s="295"/>
      <c r="M33" s="295"/>
      <c r="N33" s="295"/>
      <c r="O33" s="295"/>
      <c r="P33" s="295"/>
      <c r="Q33" s="295"/>
    </row>
    <row r="34" spans="2:17" ht="12.75">
      <c r="B34" s="197" t="s">
        <v>280</v>
      </c>
      <c r="D34" s="193"/>
      <c r="E34" s="197">
        <f>E13+E22+E29</f>
        <v>4195233</v>
      </c>
      <c r="F34" s="197">
        <f>F13+F22+F29</f>
        <v>1665535</v>
      </c>
      <c r="G34" s="197">
        <f>G13+G22+G29</f>
        <v>2529698</v>
      </c>
      <c r="H34" s="197">
        <v>3977000</v>
      </c>
      <c r="I34" s="198">
        <f>I13+I22+I29</f>
        <v>1571000</v>
      </c>
      <c r="J34" s="198">
        <v>1230000</v>
      </c>
      <c r="K34" s="193"/>
      <c r="L34" s="198">
        <f>L13+L22+L29</f>
        <v>341000</v>
      </c>
      <c r="M34" s="198">
        <f>M13+M22+M29</f>
        <v>2406000</v>
      </c>
      <c r="N34" s="198"/>
      <c r="O34" s="193"/>
      <c r="P34" s="193"/>
      <c r="Q34" s="295">
        <v>2406000</v>
      </c>
    </row>
    <row r="35" ht="12.75">
      <c r="Q35" s="295"/>
    </row>
    <row r="36" spans="3:17" ht="12.75">
      <c r="C36" s="195"/>
      <c r="Q36" s="198"/>
    </row>
    <row r="37" ht="12.75">
      <c r="C37" s="195"/>
    </row>
    <row r="38" spans="2:6" ht="12.75">
      <c r="B38" s="195"/>
      <c r="C38" s="195"/>
      <c r="D38" s="195"/>
      <c r="E38" s="195"/>
      <c r="F38" s="195"/>
    </row>
    <row r="39" spans="2:6" ht="13.5">
      <c r="B39" s="195" t="s">
        <v>387</v>
      </c>
      <c r="C39" s="199"/>
      <c r="D39" s="200">
        <v>3977000</v>
      </c>
      <c r="E39" s="195" t="s">
        <v>388</v>
      </c>
      <c r="F39" s="195">
        <v>2406000</v>
      </c>
    </row>
    <row r="40" spans="1:6" ht="12.75">
      <c r="A40" s="195"/>
      <c r="B40" s="195"/>
      <c r="D40" s="195"/>
      <c r="E40" s="195"/>
      <c r="F40" s="195"/>
    </row>
    <row r="41" spans="1:6" ht="12.75">
      <c r="A41" s="195"/>
      <c r="B41" s="199"/>
      <c r="D41" s="195"/>
      <c r="E41" s="189" t="s">
        <v>292</v>
      </c>
      <c r="F41" s="199"/>
    </row>
    <row r="42" ht="12.75">
      <c r="A42" s="195"/>
    </row>
    <row r="43" ht="34.5" customHeight="1">
      <c r="A43" s="195"/>
    </row>
  </sheetData>
  <sheetProtection/>
  <mergeCells count="64">
    <mergeCell ref="Q32:Q33"/>
    <mergeCell ref="Q34:Q35"/>
    <mergeCell ref="Q23:Q26"/>
    <mergeCell ref="O29:P29"/>
    <mergeCell ref="D30:D33"/>
    <mergeCell ref="I30:I33"/>
    <mergeCell ref="J30:J33"/>
    <mergeCell ref="K30:K33"/>
    <mergeCell ref="L30:L33"/>
    <mergeCell ref="M30:M33"/>
    <mergeCell ref="N30:N33"/>
    <mergeCell ref="O30:P33"/>
    <mergeCell ref="J23:J26"/>
    <mergeCell ref="K23:K26"/>
    <mergeCell ref="L23:L26"/>
    <mergeCell ref="M23:M26"/>
    <mergeCell ref="N23:O26"/>
    <mergeCell ref="P23:P26"/>
    <mergeCell ref="Q14:Q17"/>
    <mergeCell ref="A18:A26"/>
    <mergeCell ref="C18:F18"/>
    <mergeCell ref="C20:F20"/>
    <mergeCell ref="C21:M21"/>
    <mergeCell ref="N22:O22"/>
    <mergeCell ref="C23:C26"/>
    <mergeCell ref="D23:D26"/>
    <mergeCell ref="H23:H26"/>
    <mergeCell ref="I23:I26"/>
    <mergeCell ref="J14:J17"/>
    <mergeCell ref="K14:K17"/>
    <mergeCell ref="L14:L17"/>
    <mergeCell ref="M14:M17"/>
    <mergeCell ref="N14:O17"/>
    <mergeCell ref="P14:P17"/>
    <mergeCell ref="N8:O8"/>
    <mergeCell ref="A9:A17"/>
    <mergeCell ref="C9:F9"/>
    <mergeCell ref="C11:F11"/>
    <mergeCell ref="C12:M12"/>
    <mergeCell ref="N13:O13"/>
    <mergeCell ref="C14:C17"/>
    <mergeCell ref="D14:D17"/>
    <mergeCell ref="H14:H17"/>
    <mergeCell ref="I14:I1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>&amp;R&amp;9Załącznik nr 4
do Uchwały Rady Gminy nr 4/15/2011.
z dnia.16.02.2011r.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 topLeftCell="B1">
      <selection activeCell="A1" sqref="A1:J1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3.625" style="57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84" t="s">
        <v>293</v>
      </c>
      <c r="B1" s="284"/>
      <c r="C1" s="284"/>
      <c r="D1" s="284"/>
      <c r="E1" s="284"/>
      <c r="F1" s="284"/>
      <c r="G1" s="284"/>
      <c r="H1" s="284"/>
      <c r="I1" s="284"/>
      <c r="J1" s="284"/>
    </row>
    <row r="2" ht="23.25" customHeight="1">
      <c r="J2" s="201" t="s">
        <v>222</v>
      </c>
    </row>
    <row r="3" spans="1:11" s="58" customFormat="1" ht="20.25" customHeight="1">
      <c r="A3" s="274" t="s">
        <v>2</v>
      </c>
      <c r="B3" s="274" t="s">
        <v>3</v>
      </c>
      <c r="C3" s="274" t="s">
        <v>100</v>
      </c>
      <c r="D3" s="285" t="s">
        <v>294</v>
      </c>
      <c r="E3" s="285" t="s">
        <v>295</v>
      </c>
      <c r="F3" s="285" t="s">
        <v>105</v>
      </c>
      <c r="G3" s="285"/>
      <c r="H3" s="285"/>
      <c r="I3" s="285"/>
      <c r="J3" s="285"/>
      <c r="K3" s="164"/>
    </row>
    <row r="4" spans="1:11" s="58" customFormat="1" ht="20.25" customHeight="1">
      <c r="A4" s="274"/>
      <c r="B4" s="274"/>
      <c r="C4" s="274"/>
      <c r="D4" s="285"/>
      <c r="E4" s="285"/>
      <c r="F4" s="285" t="s">
        <v>296</v>
      </c>
      <c r="G4" s="285" t="s">
        <v>260</v>
      </c>
      <c r="H4" s="285"/>
      <c r="I4" s="285"/>
      <c r="J4" s="285" t="s">
        <v>297</v>
      </c>
      <c r="K4" s="164"/>
    </row>
    <row r="5" spans="1:11" s="58" customFormat="1" ht="65.25" customHeight="1">
      <c r="A5" s="274"/>
      <c r="B5" s="274"/>
      <c r="C5" s="274"/>
      <c r="D5" s="285"/>
      <c r="E5" s="285"/>
      <c r="F5" s="285"/>
      <c r="G5" s="159" t="s">
        <v>298</v>
      </c>
      <c r="H5" s="159" t="s">
        <v>299</v>
      </c>
      <c r="I5" s="159" t="s">
        <v>193</v>
      </c>
      <c r="J5" s="285"/>
      <c r="K5" s="164"/>
    </row>
    <row r="6" spans="1:11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7"/>
    </row>
    <row r="7" spans="1:11" ht="19.5" customHeight="1">
      <c r="A7" s="202">
        <v>750</v>
      </c>
      <c r="B7" s="203">
        <v>75011</v>
      </c>
      <c r="C7" s="203">
        <v>2010</v>
      </c>
      <c r="D7" s="202">
        <v>25694</v>
      </c>
      <c r="E7" s="202">
        <v>25694</v>
      </c>
      <c r="F7" s="202">
        <v>25694</v>
      </c>
      <c r="G7" s="203">
        <v>21300</v>
      </c>
      <c r="H7" s="203">
        <v>4354</v>
      </c>
      <c r="I7" s="203"/>
      <c r="J7" s="203"/>
      <c r="K7" s="7"/>
    </row>
    <row r="8" spans="1:11" ht="19.5" customHeight="1">
      <c r="A8" s="204"/>
      <c r="B8" s="204"/>
      <c r="C8" s="204">
        <v>4010</v>
      </c>
      <c r="D8" s="204"/>
      <c r="E8" s="204">
        <v>19000</v>
      </c>
      <c r="F8" s="204">
        <v>19000</v>
      </c>
      <c r="G8" s="204">
        <v>19000</v>
      </c>
      <c r="H8" s="204"/>
      <c r="I8" s="204"/>
      <c r="J8" s="204"/>
      <c r="K8" s="7"/>
    </row>
    <row r="9" spans="1:11" ht="19.5" customHeight="1">
      <c r="A9" s="204"/>
      <c r="B9" s="204"/>
      <c r="C9" s="204">
        <v>4040</v>
      </c>
      <c r="D9" s="204"/>
      <c r="E9" s="204">
        <v>2300</v>
      </c>
      <c r="F9" s="204">
        <v>2300</v>
      </c>
      <c r="G9" s="204">
        <v>2300</v>
      </c>
      <c r="H9" s="204"/>
      <c r="I9" s="204"/>
      <c r="J9" s="204"/>
      <c r="K9" s="7"/>
    </row>
    <row r="10" spans="1:11" ht="19.5" customHeight="1">
      <c r="A10" s="204"/>
      <c r="B10" s="204"/>
      <c r="C10" s="204">
        <v>4110</v>
      </c>
      <c r="D10" s="204"/>
      <c r="E10" s="204">
        <v>3700</v>
      </c>
      <c r="F10" s="204">
        <v>3700</v>
      </c>
      <c r="G10" s="204"/>
      <c r="H10" s="204">
        <v>3700</v>
      </c>
      <c r="I10" s="204"/>
      <c r="J10" s="204"/>
      <c r="K10" s="7"/>
    </row>
    <row r="11" spans="1:11" ht="19.5" customHeight="1">
      <c r="A11" s="204"/>
      <c r="B11" s="204"/>
      <c r="C11" s="204">
        <v>4120</v>
      </c>
      <c r="D11" s="204"/>
      <c r="E11" s="204">
        <v>654</v>
      </c>
      <c r="F11" s="204">
        <v>654</v>
      </c>
      <c r="G11" s="204"/>
      <c r="H11" s="204">
        <v>654</v>
      </c>
      <c r="I11" s="204"/>
      <c r="J11" s="204"/>
      <c r="K11" s="7"/>
    </row>
    <row r="12" spans="1:11" ht="19.5" customHeight="1">
      <c r="A12" s="205">
        <v>751</v>
      </c>
      <c r="B12" s="204">
        <v>75101</v>
      </c>
      <c r="C12" s="204">
        <v>2010</v>
      </c>
      <c r="D12" s="205">
        <v>800</v>
      </c>
      <c r="E12" s="205">
        <v>800</v>
      </c>
      <c r="F12" s="204">
        <v>800</v>
      </c>
      <c r="G12" s="204">
        <v>800</v>
      </c>
      <c r="H12" s="204"/>
      <c r="I12" s="204"/>
      <c r="J12" s="204"/>
      <c r="K12" s="7"/>
    </row>
    <row r="13" spans="1:11" ht="19.5" customHeight="1">
      <c r="A13" s="205"/>
      <c r="B13" s="204"/>
      <c r="C13" s="204">
        <v>4210</v>
      </c>
      <c r="D13" s="204"/>
      <c r="E13" s="204">
        <v>800</v>
      </c>
      <c r="F13" s="204">
        <v>800</v>
      </c>
      <c r="G13" s="204"/>
      <c r="H13" s="204"/>
      <c r="I13" s="204"/>
      <c r="J13" s="204"/>
      <c r="K13" s="7"/>
    </row>
    <row r="14" spans="1:11" ht="19.5" customHeight="1">
      <c r="A14" s="205">
        <v>851</v>
      </c>
      <c r="B14" s="204">
        <v>85195</v>
      </c>
      <c r="C14" s="204">
        <v>2010</v>
      </c>
      <c r="D14" s="205">
        <v>294</v>
      </c>
      <c r="E14" s="205">
        <v>294</v>
      </c>
      <c r="F14" s="205">
        <v>294</v>
      </c>
      <c r="G14" s="204"/>
      <c r="H14" s="204"/>
      <c r="I14" s="204"/>
      <c r="J14" s="204"/>
      <c r="K14" s="7"/>
    </row>
    <row r="15" spans="1:11" ht="19.5" customHeight="1">
      <c r="A15" s="205"/>
      <c r="B15" s="204"/>
      <c r="C15" s="204">
        <v>4300</v>
      </c>
      <c r="D15" s="204">
        <v>294</v>
      </c>
      <c r="E15" s="204">
        <v>294</v>
      </c>
      <c r="F15" s="204">
        <v>294</v>
      </c>
      <c r="G15" s="204"/>
      <c r="H15" s="204"/>
      <c r="I15" s="204"/>
      <c r="J15" s="204"/>
      <c r="K15" s="7"/>
    </row>
    <row r="16" spans="1:11" ht="19.5" customHeight="1">
      <c r="A16" s="205">
        <v>852</v>
      </c>
      <c r="B16" s="204"/>
      <c r="C16" s="204"/>
      <c r="D16" s="205">
        <v>1715398</v>
      </c>
      <c r="E16" s="205">
        <v>1715398</v>
      </c>
      <c r="F16" s="205">
        <v>1715398</v>
      </c>
      <c r="G16" s="204">
        <v>34635</v>
      </c>
      <c r="H16" s="204">
        <v>15360</v>
      </c>
      <c r="I16" s="204"/>
      <c r="J16" s="204"/>
      <c r="K16" s="7"/>
    </row>
    <row r="17" spans="1:11" ht="19.5" customHeight="1">
      <c r="A17" s="204"/>
      <c r="B17" s="204">
        <v>85212</v>
      </c>
      <c r="C17" s="204">
        <v>2010</v>
      </c>
      <c r="D17" s="204">
        <v>1707138</v>
      </c>
      <c r="E17" s="204">
        <v>1707138</v>
      </c>
      <c r="F17" s="204">
        <v>1707138</v>
      </c>
      <c r="G17" s="204">
        <v>34635</v>
      </c>
      <c r="H17" s="204">
        <v>7100</v>
      </c>
      <c r="I17" s="204"/>
      <c r="J17" s="204"/>
      <c r="K17" s="7"/>
    </row>
    <row r="18" spans="1:11" ht="19.5" customHeight="1">
      <c r="A18" s="204"/>
      <c r="B18" s="204"/>
      <c r="C18" s="204">
        <v>3110</v>
      </c>
      <c r="D18" s="204"/>
      <c r="E18" s="204">
        <v>1656003</v>
      </c>
      <c r="F18" s="204">
        <v>1656003</v>
      </c>
      <c r="G18" s="204"/>
      <c r="H18" s="204"/>
      <c r="I18" s="204">
        <v>1656003</v>
      </c>
      <c r="J18" s="204"/>
      <c r="K18" s="7"/>
    </row>
    <row r="19" spans="1:11" ht="19.5" customHeight="1">
      <c r="A19" s="204"/>
      <c r="B19" s="204"/>
      <c r="C19" s="204">
        <v>4010</v>
      </c>
      <c r="D19" s="204"/>
      <c r="E19" s="204">
        <v>32000</v>
      </c>
      <c r="F19" s="204">
        <v>32000</v>
      </c>
      <c r="G19" s="204">
        <v>32000</v>
      </c>
      <c r="H19" s="204"/>
      <c r="I19" s="204"/>
      <c r="J19" s="204"/>
      <c r="K19" s="7"/>
    </row>
    <row r="20" spans="1:11" ht="19.5" customHeight="1">
      <c r="A20" s="204"/>
      <c r="B20" s="204"/>
      <c r="C20" s="204">
        <v>4040</v>
      </c>
      <c r="D20" s="204"/>
      <c r="E20" s="204">
        <v>2635</v>
      </c>
      <c r="F20" s="204">
        <v>2635</v>
      </c>
      <c r="G20" s="204">
        <v>2635</v>
      </c>
      <c r="H20" s="204"/>
      <c r="I20" s="204"/>
      <c r="J20" s="204"/>
      <c r="K20" s="7"/>
    </row>
    <row r="21" spans="1:11" ht="19.5" customHeight="1">
      <c r="A21" s="206"/>
      <c r="B21" s="206"/>
      <c r="C21" s="206">
        <v>4110</v>
      </c>
      <c r="D21" s="206"/>
      <c r="E21" s="206">
        <v>6200</v>
      </c>
      <c r="F21" s="206">
        <v>6200</v>
      </c>
      <c r="G21" s="206"/>
      <c r="H21" s="206">
        <v>6200</v>
      </c>
      <c r="I21" s="206"/>
      <c r="J21" s="206"/>
      <c r="K21" s="7"/>
    </row>
    <row r="22" spans="1:11" ht="19.5" customHeight="1">
      <c r="A22" s="206"/>
      <c r="B22" s="206"/>
      <c r="C22" s="206">
        <v>4120</v>
      </c>
      <c r="D22" s="206"/>
      <c r="E22" s="206">
        <v>900</v>
      </c>
      <c r="F22" s="206">
        <v>900</v>
      </c>
      <c r="G22" s="206"/>
      <c r="H22" s="206">
        <v>900</v>
      </c>
      <c r="I22" s="206"/>
      <c r="J22" s="206"/>
      <c r="K22" s="7"/>
    </row>
    <row r="23" spans="1:11" ht="19.5" customHeight="1">
      <c r="A23" s="206"/>
      <c r="B23" s="206"/>
      <c r="C23" s="206">
        <v>4210</v>
      </c>
      <c r="D23" s="206"/>
      <c r="E23" s="206">
        <v>3000</v>
      </c>
      <c r="F23" s="206">
        <v>3000</v>
      </c>
      <c r="G23" s="206"/>
      <c r="H23" s="206"/>
      <c r="I23" s="206"/>
      <c r="J23" s="206"/>
      <c r="K23" s="7"/>
    </row>
    <row r="24" spans="1:11" ht="19.5" customHeight="1">
      <c r="A24" s="206"/>
      <c r="B24" s="206"/>
      <c r="C24" s="206">
        <v>4300</v>
      </c>
      <c r="D24" s="206"/>
      <c r="E24" s="206">
        <v>6400</v>
      </c>
      <c r="F24" s="206">
        <v>6400</v>
      </c>
      <c r="G24" s="206"/>
      <c r="H24" s="206"/>
      <c r="I24" s="206"/>
      <c r="J24" s="206"/>
      <c r="K24" s="7"/>
    </row>
    <row r="25" spans="1:11" ht="19.5" customHeight="1">
      <c r="A25" s="206"/>
      <c r="B25" s="206"/>
      <c r="C25" s="206">
        <v>4440</v>
      </c>
      <c r="D25" s="206"/>
      <c r="E25" s="206">
        <v>2000</v>
      </c>
      <c r="F25" s="206">
        <v>2000</v>
      </c>
      <c r="G25" s="206"/>
      <c r="H25" s="206"/>
      <c r="I25" s="206"/>
      <c r="J25" s="206"/>
      <c r="K25" s="7"/>
    </row>
    <row r="26" spans="1:11" ht="19.5" customHeight="1">
      <c r="A26" s="206"/>
      <c r="B26" s="206">
        <v>85213</v>
      </c>
      <c r="C26" s="206">
        <v>2010</v>
      </c>
      <c r="D26" s="206">
        <v>8260</v>
      </c>
      <c r="E26" s="206">
        <v>8260</v>
      </c>
      <c r="F26" s="206">
        <v>8260</v>
      </c>
      <c r="G26" s="206"/>
      <c r="H26" s="206"/>
      <c r="I26" s="206"/>
      <c r="J26" s="206"/>
      <c r="K26" s="7"/>
    </row>
    <row r="27" spans="1:11" ht="19.5" customHeight="1">
      <c r="A27" s="206"/>
      <c r="B27" s="206"/>
      <c r="C27" s="206">
        <v>4130</v>
      </c>
      <c r="D27" s="206">
        <v>8260</v>
      </c>
      <c r="E27" s="206">
        <v>8260</v>
      </c>
      <c r="F27" s="206"/>
      <c r="G27" s="206"/>
      <c r="H27" s="206">
        <v>8260</v>
      </c>
      <c r="I27" s="206"/>
      <c r="J27" s="206"/>
      <c r="K27" s="7"/>
    </row>
    <row r="28" spans="1:11" ht="19.5" customHeight="1">
      <c r="A28" s="299" t="s">
        <v>234</v>
      </c>
      <c r="B28" s="299"/>
      <c r="C28" s="299"/>
      <c r="D28" s="207">
        <v>1742186</v>
      </c>
      <c r="E28" s="208">
        <v>1742186</v>
      </c>
      <c r="F28" s="208">
        <v>1742186</v>
      </c>
      <c r="G28" s="208">
        <v>56735</v>
      </c>
      <c r="H28" s="208">
        <v>15498</v>
      </c>
      <c r="I28" s="209">
        <v>1656003</v>
      </c>
      <c r="J28" s="209"/>
      <c r="K28" s="7"/>
    </row>
    <row r="29" spans="1:11" ht="12.75">
      <c r="A29" s="163"/>
      <c r="B29" s="163"/>
      <c r="C29" s="163"/>
      <c r="D29" s="163"/>
      <c r="E29" s="163"/>
      <c r="F29" s="163"/>
      <c r="G29" s="7"/>
      <c r="H29" s="7"/>
      <c r="I29" s="7"/>
      <c r="J29" s="7"/>
      <c r="K29" s="7"/>
    </row>
    <row r="30" spans="1:11" ht="12.75">
      <c r="A30" s="163"/>
      <c r="B30" s="163"/>
      <c r="C30" s="163"/>
      <c r="D30" s="163"/>
      <c r="E30" s="163"/>
      <c r="F30" s="163"/>
      <c r="G30" s="7"/>
      <c r="H30" s="7"/>
      <c r="I30" s="7"/>
      <c r="J30" s="7"/>
      <c r="K30" s="7"/>
    </row>
    <row r="31" ht="14.25">
      <c r="A31" s="172" t="s">
        <v>300</v>
      </c>
    </row>
  </sheetData>
  <sheetProtection/>
  <mergeCells count="11">
    <mergeCell ref="A28:C28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  <headerFooter alignWithMargins="0">
    <oddHeader>&amp;RZałącznik nr &amp;A
do Uchwały Rady  Gminy nr 4/15/2011
z dnia 16.02.2011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view="pageLayout" workbookViewId="0" topLeftCell="A1">
      <selection activeCell="A34" sqref="A34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5.125" style="57" customWidth="1"/>
    <col min="4" max="4" width="13.75390625" style="57" customWidth="1"/>
    <col min="5" max="16384" width="9.125" style="57" customWidth="1"/>
  </cols>
  <sheetData>
    <row r="1" spans="1:4" ht="15" customHeight="1">
      <c r="A1" s="300"/>
      <c r="B1" s="300"/>
      <c r="C1" s="300"/>
      <c r="D1" s="300"/>
    </row>
    <row r="2" spans="1:4" ht="15" customHeight="1">
      <c r="A2" s="278" t="s">
        <v>301</v>
      </c>
      <c r="B2" s="278"/>
      <c r="C2" s="278"/>
      <c r="D2" s="278"/>
    </row>
    <row r="3" ht="13.5" thickBot="1"/>
    <row r="4" spans="1:4" ht="13.5" thickBot="1">
      <c r="A4" s="210" t="s">
        <v>302</v>
      </c>
      <c r="B4" s="210" t="s">
        <v>5</v>
      </c>
      <c r="C4" s="210" t="s">
        <v>303</v>
      </c>
      <c r="D4" s="210"/>
    </row>
    <row r="5" spans="1:4" ht="13.5" thickBot="1">
      <c r="A5" s="211"/>
      <c r="B5" s="211"/>
      <c r="C5" s="211" t="s">
        <v>4</v>
      </c>
      <c r="D5" s="266" t="s">
        <v>304</v>
      </c>
    </row>
    <row r="6" spans="1:4" ht="13.5" thickBot="1">
      <c r="A6" s="211"/>
      <c r="B6" s="211"/>
      <c r="C6" s="211"/>
      <c r="D6" s="212">
        <v>2011</v>
      </c>
    </row>
    <row r="7" spans="1:4" ht="9" customHeight="1" thickBot="1">
      <c r="A7" s="213">
        <v>1</v>
      </c>
      <c r="B7" s="213">
        <v>2</v>
      </c>
      <c r="C7" s="213">
        <v>3</v>
      </c>
      <c r="D7" s="213">
        <v>5</v>
      </c>
    </row>
    <row r="8" spans="1:4" ht="19.5" customHeight="1">
      <c r="A8" s="214" t="s">
        <v>305</v>
      </c>
      <c r="B8" s="215" t="s">
        <v>306</v>
      </c>
      <c r="C8" s="214"/>
      <c r="D8" s="215">
        <v>14954506</v>
      </c>
    </row>
    <row r="9" spans="1:4" ht="19.5" customHeight="1">
      <c r="A9" s="216" t="s">
        <v>307</v>
      </c>
      <c r="B9" s="217" t="s">
        <v>226</v>
      </c>
      <c r="C9" s="216"/>
      <c r="D9" s="217">
        <v>16373747</v>
      </c>
    </row>
    <row r="10" spans="1:4" ht="19.5" customHeight="1">
      <c r="A10" s="216"/>
      <c r="B10" s="217" t="s">
        <v>308</v>
      </c>
      <c r="C10" s="216"/>
      <c r="D10" s="217"/>
    </row>
    <row r="11" spans="1:4" ht="19.5" customHeight="1" thickBot="1">
      <c r="A11" s="218"/>
      <c r="B11" s="219" t="s">
        <v>309</v>
      </c>
      <c r="C11" s="218"/>
      <c r="D11" s="219">
        <v>1419241</v>
      </c>
    </row>
    <row r="12" spans="1:4" ht="19.5" customHeight="1" thickBot="1">
      <c r="A12" s="210" t="s">
        <v>310</v>
      </c>
      <c r="B12" s="220" t="s">
        <v>311</v>
      </c>
      <c r="C12" s="221"/>
      <c r="D12" s="222">
        <v>1419241</v>
      </c>
    </row>
    <row r="13" spans="1:4" ht="19.5" customHeight="1" thickBot="1">
      <c r="A13" s="301" t="s">
        <v>312</v>
      </c>
      <c r="B13" s="301"/>
      <c r="C13" s="213"/>
      <c r="D13" s="223">
        <v>2019147</v>
      </c>
    </row>
    <row r="14" spans="1:4" ht="19.5" customHeight="1">
      <c r="A14" s="224" t="s">
        <v>305</v>
      </c>
      <c r="B14" s="225" t="s">
        <v>313</v>
      </c>
      <c r="C14" s="224" t="s">
        <v>314</v>
      </c>
      <c r="D14" s="225"/>
    </row>
    <row r="15" spans="1:4" ht="19.5" customHeight="1">
      <c r="A15" s="216" t="s">
        <v>307</v>
      </c>
      <c r="B15" s="217" t="s">
        <v>315</v>
      </c>
      <c r="C15" s="216" t="s">
        <v>314</v>
      </c>
      <c r="D15" s="217">
        <v>1503000</v>
      </c>
    </row>
    <row r="16" spans="1:4" ht="49.5" customHeight="1">
      <c r="A16" s="216" t="s">
        <v>316</v>
      </c>
      <c r="B16" s="226" t="s">
        <v>317</v>
      </c>
      <c r="C16" s="216" t="s">
        <v>318</v>
      </c>
      <c r="D16" s="217"/>
    </row>
    <row r="17" spans="1:4" ht="19.5" customHeight="1">
      <c r="A17" s="216" t="s">
        <v>319</v>
      </c>
      <c r="B17" s="217" t="s">
        <v>320</v>
      </c>
      <c r="C17" s="216" t="s">
        <v>321</v>
      </c>
      <c r="D17" s="217"/>
    </row>
    <row r="18" spans="1:4" ht="19.5" customHeight="1">
      <c r="A18" s="216" t="s">
        <v>322</v>
      </c>
      <c r="B18" s="217" t="s">
        <v>323</v>
      </c>
      <c r="C18" s="216" t="s">
        <v>324</v>
      </c>
      <c r="D18" s="217"/>
    </row>
    <row r="19" spans="1:4" ht="19.5" customHeight="1">
      <c r="A19" s="216" t="s">
        <v>325</v>
      </c>
      <c r="B19" s="217" t="s">
        <v>326</v>
      </c>
      <c r="C19" s="216" t="s">
        <v>327</v>
      </c>
      <c r="D19" s="217"/>
    </row>
    <row r="20" spans="1:4" ht="19.5" customHeight="1">
      <c r="A20" s="216" t="s">
        <v>328</v>
      </c>
      <c r="B20" s="217" t="s">
        <v>329</v>
      </c>
      <c r="C20" s="216" t="s">
        <v>330</v>
      </c>
      <c r="D20" s="217"/>
    </row>
    <row r="21" spans="1:4" ht="19.5" customHeight="1">
      <c r="A21" s="216" t="s">
        <v>331</v>
      </c>
      <c r="B21" s="217" t="s">
        <v>332</v>
      </c>
      <c r="C21" s="216" t="s">
        <v>333</v>
      </c>
      <c r="D21" s="217"/>
    </row>
    <row r="22" spans="1:4" ht="19.5" customHeight="1" thickBot="1">
      <c r="A22" s="214" t="s">
        <v>334</v>
      </c>
      <c r="B22" s="215" t="s">
        <v>335</v>
      </c>
      <c r="C22" s="214" t="s">
        <v>336</v>
      </c>
      <c r="D22" s="215">
        <v>516147</v>
      </c>
    </row>
    <row r="23" spans="1:4" ht="19.5" customHeight="1" thickBot="1">
      <c r="A23" s="301" t="s">
        <v>337</v>
      </c>
      <c r="B23" s="301"/>
      <c r="C23" s="213"/>
      <c r="D23" s="223">
        <v>599906</v>
      </c>
    </row>
    <row r="24" spans="1:4" ht="19.5" customHeight="1">
      <c r="A24" s="227" t="s">
        <v>305</v>
      </c>
      <c r="B24" s="228" t="s">
        <v>338</v>
      </c>
      <c r="C24" s="227" t="s">
        <v>339</v>
      </c>
      <c r="D24" s="228"/>
    </row>
    <row r="25" spans="1:4" ht="19.5" customHeight="1">
      <c r="A25" s="216" t="s">
        <v>307</v>
      </c>
      <c r="B25" s="217" t="s">
        <v>340</v>
      </c>
      <c r="C25" s="216" t="s">
        <v>339</v>
      </c>
      <c r="D25" s="217">
        <v>125216</v>
      </c>
    </row>
    <row r="26" spans="1:4" ht="49.5" customHeight="1">
      <c r="A26" s="216" t="s">
        <v>316</v>
      </c>
      <c r="B26" s="226" t="s">
        <v>341</v>
      </c>
      <c r="C26" s="216" t="s">
        <v>342</v>
      </c>
      <c r="D26" s="217">
        <v>474690</v>
      </c>
    </row>
    <row r="27" spans="1:4" ht="19.5" customHeight="1">
      <c r="A27" s="216" t="s">
        <v>319</v>
      </c>
      <c r="B27" s="217" t="s">
        <v>343</v>
      </c>
      <c r="C27" s="216" t="s">
        <v>344</v>
      </c>
      <c r="D27" s="217"/>
    </row>
    <row r="28" spans="1:4" ht="19.5" customHeight="1">
      <c r="A28" s="216" t="s">
        <v>322</v>
      </c>
      <c r="B28" s="217" t="s">
        <v>345</v>
      </c>
      <c r="C28" s="216" t="s">
        <v>346</v>
      </c>
      <c r="D28" s="217"/>
    </row>
    <row r="29" spans="1:4" ht="19.5" customHeight="1">
      <c r="A29" s="216" t="s">
        <v>325</v>
      </c>
      <c r="B29" s="217" t="s">
        <v>347</v>
      </c>
      <c r="C29" s="216" t="s">
        <v>348</v>
      </c>
      <c r="D29" s="217"/>
    </row>
    <row r="30" spans="1:4" ht="19.5" customHeight="1">
      <c r="A30" s="216" t="s">
        <v>328</v>
      </c>
      <c r="B30" s="229" t="s">
        <v>349</v>
      </c>
      <c r="C30" s="230" t="s">
        <v>350</v>
      </c>
      <c r="D30" s="229"/>
    </row>
    <row r="31" spans="1:4" ht="19.5" customHeight="1" thickBot="1">
      <c r="A31" s="231" t="s">
        <v>331</v>
      </c>
      <c r="B31" s="232" t="s">
        <v>351</v>
      </c>
      <c r="C31" s="231" t="s">
        <v>352</v>
      </c>
      <c r="D31" s="232"/>
    </row>
    <row r="32" spans="1:4" ht="19.5" customHeight="1">
      <c r="A32" s="233"/>
      <c r="B32" s="154"/>
      <c r="C32" s="154"/>
      <c r="D32" s="154"/>
    </row>
    <row r="33" ht="12.75">
      <c r="A33" s="58"/>
    </row>
    <row r="34" ht="12.75">
      <c r="A34" s="58"/>
    </row>
    <row r="35" ht="12.75">
      <c r="A35" s="58"/>
    </row>
    <row r="36" ht="12.75">
      <c r="A36" s="58"/>
    </row>
    <row r="37" ht="12.75">
      <c r="A37" s="58"/>
    </row>
    <row r="38" ht="12.75">
      <c r="A38" s="58"/>
    </row>
    <row r="39" ht="12.75">
      <c r="A39" s="58"/>
    </row>
    <row r="40" ht="12.75">
      <c r="A40" s="58"/>
    </row>
    <row r="41" ht="12.75">
      <c r="A41" s="58"/>
    </row>
    <row r="42" ht="12.75">
      <c r="A42" s="58"/>
    </row>
    <row r="43" ht="12.75">
      <c r="A43" s="58"/>
    </row>
    <row r="44" ht="12.75">
      <c r="A44" s="58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</sheetData>
  <sheetProtection/>
  <mergeCells count="4">
    <mergeCell ref="A1:D1"/>
    <mergeCell ref="A2:D2"/>
    <mergeCell ref="A13:B13"/>
    <mergeCell ref="A23:B23"/>
  </mergeCells>
  <printOptions horizontalCentered="1" verticalCentered="1"/>
  <pageMargins left="0.39375" right="0.39375" top="0.5902777777777778" bottom="0.5902777777777778" header="0.39375" footer="0.5118055555555556"/>
  <pageSetup horizontalDpi="300" verticalDpi="300" orientation="portrait" paperSize="9" r:id="rId1"/>
  <headerFooter alignWithMargins="0">
    <oddHeader>&amp;RZałącznik nr 6
do Uchwały Rady Gminy 4/15/2011
z dnia .16.02.2011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28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5.75390625" style="0" customWidth="1"/>
    <col min="6" max="6" width="14.625" style="0" customWidth="1"/>
    <col min="7" max="7" width="12.25390625" style="0" customWidth="1"/>
    <col min="8" max="8" width="15.375" style="0" customWidth="1"/>
  </cols>
  <sheetData>
    <row r="1" spans="7:8" ht="15.75" customHeight="1">
      <c r="G1" s="234"/>
      <c r="H1" s="235"/>
    </row>
    <row r="2" spans="7:8" ht="12.75" customHeight="1">
      <c r="G2" s="235"/>
      <c r="H2" s="234"/>
    </row>
    <row r="3" spans="7:8" ht="12.75">
      <c r="G3" s="235"/>
      <c r="H3" s="235"/>
    </row>
    <row r="9" spans="2:8" ht="18">
      <c r="B9" s="302" t="s">
        <v>353</v>
      </c>
      <c r="C9" s="302"/>
      <c r="D9" s="302"/>
      <c r="E9" s="302"/>
      <c r="F9" s="302"/>
      <c r="G9" s="302"/>
      <c r="H9" s="302"/>
    </row>
    <row r="12" ht="12.75">
      <c r="G12" t="s">
        <v>222</v>
      </c>
    </row>
    <row r="13" spans="2:7" ht="12.75">
      <c r="B13" s="236" t="s">
        <v>223</v>
      </c>
      <c r="C13" s="237" t="s">
        <v>354</v>
      </c>
      <c r="D13" s="238"/>
      <c r="E13" s="238"/>
      <c r="F13" s="239"/>
      <c r="G13" s="236" t="s">
        <v>355</v>
      </c>
    </row>
    <row r="14" spans="2:7" ht="15.75">
      <c r="B14" s="303" t="s">
        <v>356</v>
      </c>
      <c r="C14" s="303"/>
      <c r="D14" s="303"/>
      <c r="E14" s="303"/>
      <c r="F14" s="303"/>
      <c r="G14" s="303"/>
    </row>
    <row r="15" spans="2:7" ht="15">
      <c r="B15" s="240">
        <v>1</v>
      </c>
      <c r="C15" s="241" t="s">
        <v>357</v>
      </c>
      <c r="D15" s="241"/>
      <c r="E15" s="241"/>
      <c r="F15" s="241"/>
      <c r="G15" s="242">
        <v>18563</v>
      </c>
    </row>
    <row r="16" spans="2:7" ht="15">
      <c r="B16" s="242">
        <v>2</v>
      </c>
      <c r="C16" s="241" t="s">
        <v>358</v>
      </c>
      <c r="D16" s="241"/>
      <c r="E16" s="241"/>
      <c r="F16" s="241"/>
      <c r="G16" s="242">
        <v>10280</v>
      </c>
    </row>
    <row r="17" spans="2:7" ht="12.75" customHeight="1">
      <c r="B17" s="242">
        <v>3</v>
      </c>
      <c r="C17" s="241" t="s">
        <v>359</v>
      </c>
      <c r="D17" s="241"/>
      <c r="E17" s="241"/>
      <c r="F17" s="241"/>
      <c r="G17" s="242">
        <v>8667</v>
      </c>
    </row>
    <row r="18" spans="2:7" ht="12.75" customHeight="1">
      <c r="B18" s="242">
        <v>4</v>
      </c>
      <c r="C18" s="241" t="s">
        <v>360</v>
      </c>
      <c r="D18" s="241"/>
      <c r="E18" s="241"/>
      <c r="F18" s="241"/>
      <c r="G18" s="242">
        <v>13424</v>
      </c>
    </row>
    <row r="19" spans="2:7" ht="12.75" customHeight="1">
      <c r="B19" s="242">
        <v>5</v>
      </c>
      <c r="C19" s="241" t="s">
        <v>361</v>
      </c>
      <c r="D19" s="241"/>
      <c r="E19" s="241"/>
      <c r="F19" s="241"/>
      <c r="G19" s="242">
        <v>11838</v>
      </c>
    </row>
    <row r="20" spans="2:7" ht="12.75" customHeight="1">
      <c r="B20" s="242">
        <v>6</v>
      </c>
      <c r="C20" s="241" t="s">
        <v>362</v>
      </c>
      <c r="D20" s="241"/>
      <c r="E20" s="241"/>
      <c r="F20" s="241"/>
      <c r="G20" s="242">
        <v>6780</v>
      </c>
    </row>
    <row r="21" spans="2:7" ht="12.75" customHeight="1">
      <c r="B21" s="242">
        <v>7</v>
      </c>
      <c r="C21" s="241" t="s">
        <v>363</v>
      </c>
      <c r="D21" s="241"/>
      <c r="E21" s="241"/>
      <c r="F21" s="241"/>
      <c r="G21" s="242">
        <v>12740</v>
      </c>
    </row>
    <row r="22" spans="2:7" ht="12.75" customHeight="1">
      <c r="B22" s="242">
        <v>8</v>
      </c>
      <c r="C22" s="241" t="s">
        <v>364</v>
      </c>
      <c r="D22" s="241"/>
      <c r="E22" s="241"/>
      <c r="F22" s="241"/>
      <c r="G22" s="242">
        <v>19275</v>
      </c>
    </row>
    <row r="23" spans="2:7" ht="12.75" customHeight="1">
      <c r="B23" s="242">
        <v>9</v>
      </c>
      <c r="C23" s="241" t="s">
        <v>365</v>
      </c>
      <c r="D23" s="241"/>
      <c r="E23" s="241"/>
      <c r="F23" s="241"/>
      <c r="G23" s="242">
        <v>13014</v>
      </c>
    </row>
    <row r="24" spans="2:7" ht="12.75" customHeight="1">
      <c r="B24" s="242">
        <v>10</v>
      </c>
      <c r="C24" s="241" t="s">
        <v>366</v>
      </c>
      <c r="D24" s="241"/>
      <c r="E24" s="241"/>
      <c r="F24" s="241"/>
      <c r="G24" s="242">
        <v>13779</v>
      </c>
    </row>
    <row r="25" spans="2:7" ht="12.75" customHeight="1">
      <c r="B25" s="242">
        <v>11</v>
      </c>
      <c r="C25" s="241" t="s">
        <v>367</v>
      </c>
      <c r="D25" s="241"/>
      <c r="E25" s="241"/>
      <c r="F25" s="241"/>
      <c r="G25" s="242">
        <v>27339</v>
      </c>
    </row>
    <row r="26" spans="2:7" ht="12.75" customHeight="1">
      <c r="B26" s="242">
        <v>12</v>
      </c>
      <c r="C26" s="241" t="s">
        <v>368</v>
      </c>
      <c r="D26" s="241"/>
      <c r="E26" s="241"/>
      <c r="F26" s="241"/>
      <c r="G26" s="242">
        <v>16349</v>
      </c>
    </row>
    <row r="27" spans="2:7" ht="12.75" customHeight="1">
      <c r="B27" s="242">
        <v>13</v>
      </c>
      <c r="C27" s="241" t="s">
        <v>369</v>
      </c>
      <c r="D27" s="241"/>
      <c r="E27" s="241"/>
      <c r="F27" s="241"/>
      <c r="G27" s="242">
        <v>13123</v>
      </c>
    </row>
    <row r="28" spans="2:7" ht="15.75">
      <c r="B28" s="304" t="s">
        <v>234</v>
      </c>
      <c r="C28" s="304"/>
      <c r="D28" s="304"/>
      <c r="E28" s="304"/>
      <c r="F28" s="304"/>
      <c r="G28" s="243">
        <f>G15+G16+G17+G18+G19+G20+G21+G22+G23+G24+G25+G26+G27</f>
        <v>185171</v>
      </c>
    </row>
  </sheetData>
  <sheetProtection/>
  <mergeCells count="3">
    <mergeCell ref="B9:H9"/>
    <mergeCell ref="B14:G14"/>
    <mergeCell ref="B28:F28"/>
  </mergeCells>
  <printOptions/>
  <pageMargins left="0.75" right="0.75" top="1.5" bottom="1" header="1" footer="0.5118055555555556"/>
  <pageSetup horizontalDpi="300" verticalDpi="300" orientation="portrait" paperSize="9" r:id="rId1"/>
  <headerFooter alignWithMargins="0">
    <oddHeader>&amp;R&amp;"Times New Roman,Normalny"&amp;12załącznik nr 7 
doUchwały Rady Gminy nr 4/15/2011
z dnia.16.02.2011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B1">
      <selection activeCell="A1" sqref="A1:F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284" t="s">
        <v>370</v>
      </c>
      <c r="B1" s="284"/>
      <c r="C1" s="284"/>
      <c r="D1" s="284"/>
      <c r="E1" s="284"/>
      <c r="F1" s="284"/>
    </row>
    <row r="2" spans="5:6" ht="19.5" customHeight="1">
      <c r="E2" s="244"/>
      <c r="F2" s="244"/>
    </row>
    <row r="3" spans="5:8" ht="19.5" customHeight="1">
      <c r="E3" s="57"/>
      <c r="H3" s="201" t="s">
        <v>222</v>
      </c>
    </row>
    <row r="4" spans="1:8" ht="18.75" customHeight="1">
      <c r="A4" s="308" t="s">
        <v>223</v>
      </c>
      <c r="B4" s="308" t="s">
        <v>2</v>
      </c>
      <c r="C4" s="308" t="s">
        <v>3</v>
      </c>
      <c r="D4" s="308" t="s">
        <v>100</v>
      </c>
      <c r="E4" s="308" t="s">
        <v>371</v>
      </c>
      <c r="F4" s="308" t="s">
        <v>372</v>
      </c>
      <c r="G4" s="308"/>
      <c r="H4" s="308"/>
    </row>
    <row r="5" spans="1:8" ht="18.75" customHeight="1">
      <c r="A5" s="308"/>
      <c r="B5" s="308"/>
      <c r="C5" s="308"/>
      <c r="D5" s="308"/>
      <c r="E5" s="308"/>
      <c r="F5" s="245" t="s">
        <v>373</v>
      </c>
      <c r="G5" s="245" t="s">
        <v>374</v>
      </c>
      <c r="H5" s="245" t="s">
        <v>375</v>
      </c>
    </row>
    <row r="6" spans="1:8" s="247" customFormat="1" ht="7.5" customHeight="1">
      <c r="A6" s="246">
        <v>1</v>
      </c>
      <c r="B6" s="246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6">
        <v>8</v>
      </c>
    </row>
    <row r="7" spans="1:8" ht="21" customHeight="1">
      <c r="A7" s="305" t="s">
        <v>376</v>
      </c>
      <c r="B7" s="305"/>
      <c r="C7" s="305"/>
      <c r="D7" s="305"/>
      <c r="E7" s="305"/>
      <c r="F7" s="305"/>
      <c r="G7" s="305"/>
      <c r="H7" s="305"/>
    </row>
    <row r="8" spans="1:8" ht="19.5" customHeight="1">
      <c r="A8" s="248">
        <v>1</v>
      </c>
      <c r="B8" s="248">
        <v>921</v>
      </c>
      <c r="C8" s="248">
        <v>92116</v>
      </c>
      <c r="D8" s="248">
        <v>2480</v>
      </c>
      <c r="E8" s="248" t="s">
        <v>377</v>
      </c>
      <c r="F8" s="248"/>
      <c r="G8" s="249">
        <v>380000</v>
      </c>
      <c r="H8" s="248"/>
    </row>
    <row r="9" spans="1:8" ht="19.5" customHeight="1">
      <c r="A9" s="248"/>
      <c r="B9" s="248"/>
      <c r="C9" s="248"/>
      <c r="D9" s="248"/>
      <c r="E9" s="248"/>
      <c r="F9" s="248"/>
      <c r="G9" s="248"/>
      <c r="H9" s="248"/>
    </row>
    <row r="10" spans="1:8" ht="19.5" customHeight="1">
      <c r="A10" s="248"/>
      <c r="B10" s="248"/>
      <c r="C10" s="248"/>
      <c r="D10" s="248"/>
      <c r="E10" s="248"/>
      <c r="F10" s="248"/>
      <c r="G10" s="248"/>
      <c r="H10" s="248"/>
    </row>
    <row r="11" spans="1:8" ht="19.5" customHeight="1">
      <c r="A11" s="248"/>
      <c r="B11" s="248"/>
      <c r="C11" s="248"/>
      <c r="D11" s="248"/>
      <c r="E11" s="248"/>
      <c r="F11" s="248"/>
      <c r="G11" s="248"/>
      <c r="H11" s="248"/>
    </row>
    <row r="12" spans="1:8" ht="21" customHeight="1">
      <c r="A12" s="306" t="s">
        <v>378</v>
      </c>
      <c r="B12" s="306"/>
      <c r="C12" s="306"/>
      <c r="D12" s="306"/>
      <c r="E12" s="306"/>
      <c r="F12" s="306"/>
      <c r="G12" s="306"/>
      <c r="H12" s="306"/>
    </row>
    <row r="13" spans="1:8" ht="19.5" customHeight="1">
      <c r="A13" s="250">
        <v>1</v>
      </c>
      <c r="B13" s="250">
        <v>926</v>
      </c>
      <c r="C13" s="250">
        <v>92605</v>
      </c>
      <c r="D13" s="251">
        <v>2830</v>
      </c>
      <c r="E13" s="250" t="s">
        <v>379</v>
      </c>
      <c r="F13" s="252"/>
      <c r="G13" s="252"/>
      <c r="H13" s="253">
        <v>45000</v>
      </c>
    </row>
    <row r="14" spans="1:8" ht="19.5" customHeight="1">
      <c r="A14" s="250"/>
      <c r="B14" s="250"/>
      <c r="C14" s="250"/>
      <c r="D14" s="251"/>
      <c r="E14" s="250" t="s">
        <v>380</v>
      </c>
      <c r="F14" s="252"/>
      <c r="G14" s="252"/>
      <c r="H14" s="253"/>
    </row>
    <row r="15" spans="1:8" ht="19.5" customHeight="1">
      <c r="A15" s="254"/>
      <c r="B15" s="254"/>
      <c r="C15" s="254"/>
      <c r="D15" s="254"/>
      <c r="E15" s="254"/>
      <c r="F15" s="254"/>
      <c r="G15" s="254"/>
      <c r="H15" s="254"/>
    </row>
    <row r="16" spans="1:8" ht="19.5" customHeight="1">
      <c r="A16" s="307" t="s">
        <v>234</v>
      </c>
      <c r="B16" s="307"/>
      <c r="C16" s="307"/>
      <c r="D16" s="307"/>
      <c r="E16" s="307"/>
      <c r="F16" s="255"/>
      <c r="G16" s="256">
        <v>380000</v>
      </c>
      <c r="H16" s="255">
        <v>45000</v>
      </c>
    </row>
    <row r="19" ht="14.25">
      <c r="A19" s="257" t="s">
        <v>381</v>
      </c>
    </row>
  </sheetData>
  <sheetProtection/>
  <mergeCells count="10">
    <mergeCell ref="A7:H7"/>
    <mergeCell ref="A12:H12"/>
    <mergeCell ref="A16:E16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795138888888889" bottom="0.9840277777777778" header="0.5118055555555556" footer="0.5118055555555556"/>
  <pageSetup horizontalDpi="300" verticalDpi="300" orientation="landscape" paperSize="9" scale="95" r:id="rId1"/>
  <headerFooter alignWithMargins="0">
    <oddHeader>&amp;R&amp;9Załącznik nr8
doUchwały Rady Gminy 
..4/15/2011
z dnia 16.02.2011r.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Layout" workbookViewId="0" topLeftCell="A1">
      <selection activeCell="E2" sqref="E2"/>
    </sheetView>
  </sheetViews>
  <sheetFormatPr defaultColWidth="9.00390625" defaultRowHeight="12.75"/>
  <cols>
    <col min="5" max="5" width="25.125" style="0" customWidth="1"/>
  </cols>
  <sheetData>
    <row r="1" ht="12.75">
      <c r="E1" t="s">
        <v>394</v>
      </c>
    </row>
    <row r="2" ht="12.75">
      <c r="E2" t="s">
        <v>395</v>
      </c>
    </row>
    <row r="3" spans="2:4" ht="23.25">
      <c r="B3" s="259" t="s">
        <v>391</v>
      </c>
      <c r="C3" s="259"/>
      <c r="D3" s="94"/>
    </row>
    <row r="5" ht="12.75">
      <c r="E5" s="260" t="s">
        <v>222</v>
      </c>
    </row>
    <row r="6" spans="1:5" ht="12.75">
      <c r="A6" s="311" t="s">
        <v>223</v>
      </c>
      <c r="B6" s="311" t="s">
        <v>2</v>
      </c>
      <c r="C6" s="311" t="s">
        <v>224</v>
      </c>
      <c r="D6" s="312" t="s">
        <v>225</v>
      </c>
      <c r="E6" s="309" t="s">
        <v>112</v>
      </c>
    </row>
    <row r="7" spans="1:5" ht="12.75">
      <c r="A7" s="311"/>
      <c r="B7" s="311"/>
      <c r="C7" s="311"/>
      <c r="D7" s="311"/>
      <c r="E7" s="309"/>
    </row>
    <row r="8" spans="1:5" ht="12.75">
      <c r="A8" s="311"/>
      <c r="B8" s="311"/>
      <c r="C8" s="311"/>
      <c r="D8" s="311"/>
      <c r="E8" s="309"/>
    </row>
    <row r="9" spans="1:5" ht="12.75">
      <c r="A9" s="311"/>
      <c r="B9" s="311"/>
      <c r="C9" s="311"/>
      <c r="D9" s="311"/>
      <c r="E9" s="309"/>
    </row>
    <row r="10" spans="1:5" ht="12.75">
      <c r="A10" s="311"/>
      <c r="B10" s="311"/>
      <c r="C10" s="311"/>
      <c r="D10" s="311"/>
      <c r="E10" s="309"/>
    </row>
    <row r="11" spans="1:5" ht="12.75">
      <c r="A11" s="261">
        <v>1</v>
      </c>
      <c r="B11" s="262">
        <v>2</v>
      </c>
      <c r="C11" s="262">
        <v>3</v>
      </c>
      <c r="D11" s="262">
        <v>4</v>
      </c>
      <c r="E11" s="262">
        <v>5</v>
      </c>
    </row>
    <row r="12" spans="1:5" ht="12.75">
      <c r="A12" s="263">
        <v>1</v>
      </c>
      <c r="B12" s="264">
        <v>900</v>
      </c>
      <c r="C12" s="264">
        <v>90002</v>
      </c>
      <c r="D12" s="264">
        <v>6010</v>
      </c>
      <c r="E12" s="264">
        <v>67000</v>
      </c>
    </row>
    <row r="13" spans="1:5" ht="28.5" customHeight="1">
      <c r="A13" s="310" t="s">
        <v>234</v>
      </c>
      <c r="B13" s="310"/>
      <c r="C13" s="310"/>
      <c r="D13" s="310"/>
      <c r="E13" s="265">
        <v>67000</v>
      </c>
    </row>
  </sheetData>
  <sheetProtection/>
  <mergeCells count="6">
    <mergeCell ref="E6:E10"/>
    <mergeCell ref="A13:D13"/>
    <mergeCell ref="A6:A10"/>
    <mergeCell ref="B6:B10"/>
    <mergeCell ref="C6:C10"/>
    <mergeCell ref="D6:D1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  <headerFooter alignWithMargins="0">
    <oddHeader xml:space="preserve">&amp;CZałącznik Nr 3a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dsztajnborn</cp:lastModifiedBy>
  <cp:lastPrinted>2011-02-16T14:45:13Z</cp:lastPrinted>
  <dcterms:created xsi:type="dcterms:W3CDTF">1998-12-09T13:02:10Z</dcterms:created>
  <dcterms:modified xsi:type="dcterms:W3CDTF">2011-02-28T10:25:07Z</dcterms:modified>
  <cp:category/>
  <cp:version/>
  <cp:contentType/>
  <cp:contentStatus/>
  <cp:revision>1</cp:revision>
</cp:coreProperties>
</file>